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il Uhlíř\Desktop\Nymburk\Podklady VŘ OPŽP\PD+rozpočty Nymburk\New\"/>
    </mc:Choice>
  </mc:AlternateContent>
  <xr:revisionPtr revIDLastSave="0" documentId="13_ncr:1_{44D8FB77-83AB-47E9-93E7-957B6CA2AE50}" xr6:coauthVersionLast="45" xr6:coauthVersionMax="45" xr10:uidLastSave="{00000000-0000-0000-0000-000000000000}"/>
  <bookViews>
    <workbookView xWindow="2010" yWindow="-120" windowWidth="26910" windowHeight="16440" tabRatio="500" xr2:uid="{00000000-000D-0000-FFFF-FFFF00000000}"/>
  </bookViews>
  <sheets>
    <sheet name="Sumarizace" sheetId="1" r:id="rId1"/>
    <sheet name="1" sheetId="2" r:id="rId2"/>
    <sheet name="2" sheetId="3" r:id="rId3"/>
    <sheet name="6" sheetId="4" r:id="rId4"/>
    <sheet name="9" sheetId="5" r:id="rId5"/>
    <sheet name="10" sheetId="6" r:id="rId6"/>
    <sheet name="11" sheetId="7" r:id="rId7"/>
    <sheet name="12" sheetId="8" r:id="rId8"/>
    <sheet name="74" sheetId="9" r:id="rId9"/>
    <sheet name="82" sheetId="10" r:id="rId10"/>
    <sheet name="83" sheetId="11" r:id="rId11"/>
    <sheet name="108" sheetId="12" r:id="rId12"/>
    <sheet name="110" sheetId="13" r:id="rId13"/>
    <sheet name="114" sheetId="14" r:id="rId14"/>
    <sheet name="121" sheetId="15" r:id="rId15"/>
    <sheet name="142" sheetId="16" r:id="rId16"/>
    <sheet name="157" sheetId="17" r:id="rId17"/>
    <sheet name="181" sheetId="18" r:id="rId1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2" i="3" l="1"/>
  <c r="G8" i="2"/>
  <c r="G7" i="8"/>
  <c r="G13" i="18" l="1"/>
  <c r="G12" i="18"/>
  <c r="G11" i="18"/>
  <c r="G10" i="18"/>
  <c r="G9" i="18"/>
  <c r="G8" i="18"/>
  <c r="G7" i="18"/>
  <c r="G6" i="18"/>
  <c r="G12" i="17"/>
  <c r="G11" i="17"/>
  <c r="G10" i="17"/>
  <c r="G9" i="17"/>
  <c r="G8" i="17"/>
  <c r="G7" i="17"/>
  <c r="G6" i="17"/>
  <c r="G14" i="17" s="1"/>
  <c r="C37" i="1" s="1"/>
  <c r="D37" i="1" s="1"/>
  <c r="F37" i="1" s="1"/>
  <c r="E37" i="1" s="1"/>
  <c r="G12" i="16"/>
  <c r="G11" i="16"/>
  <c r="G10" i="16"/>
  <c r="G9" i="16"/>
  <c r="G8" i="16"/>
  <c r="G7" i="16"/>
  <c r="G6" i="16"/>
  <c r="G13" i="15"/>
  <c r="G12" i="15"/>
  <c r="G11" i="15"/>
  <c r="G10" i="15"/>
  <c r="G9" i="15"/>
  <c r="G8" i="15"/>
  <c r="G7" i="15"/>
  <c r="G6" i="15"/>
  <c r="G11" i="14"/>
  <c r="G10" i="14"/>
  <c r="G9" i="14"/>
  <c r="G8" i="14"/>
  <c r="G7" i="14"/>
  <c r="G6" i="14"/>
  <c r="G11" i="13"/>
  <c r="G10" i="13"/>
  <c r="G9" i="13"/>
  <c r="G8" i="13"/>
  <c r="G7" i="13"/>
  <c r="G6" i="13"/>
  <c r="G8" i="12"/>
  <c r="G7" i="12"/>
  <c r="G6" i="12"/>
  <c r="G14" i="11"/>
  <c r="G13" i="11"/>
  <c r="G12" i="11"/>
  <c r="G11" i="11"/>
  <c r="G10" i="11"/>
  <c r="G9" i="11"/>
  <c r="G8" i="11"/>
  <c r="G7" i="11"/>
  <c r="G6" i="11"/>
  <c r="G13" i="10"/>
  <c r="G12" i="10"/>
  <c r="G11" i="10"/>
  <c r="G10" i="10"/>
  <c r="G9" i="10"/>
  <c r="G8" i="10"/>
  <c r="G7" i="10"/>
  <c r="G6" i="10"/>
  <c r="G10" i="9"/>
  <c r="G9" i="9"/>
  <c r="G8" i="9"/>
  <c r="G7" i="9"/>
  <c r="G6" i="9"/>
  <c r="G11" i="8"/>
  <c r="G10" i="8"/>
  <c r="G9" i="8"/>
  <c r="G8" i="8"/>
  <c r="G6" i="8"/>
  <c r="G16" i="7"/>
  <c r="G15" i="7"/>
  <c r="G14" i="7"/>
  <c r="G13" i="7"/>
  <c r="G12" i="7"/>
  <c r="G11" i="7"/>
  <c r="G10" i="7"/>
  <c r="G9" i="7"/>
  <c r="G8" i="7"/>
  <c r="G7" i="7"/>
  <c r="G6" i="7"/>
  <c r="G17" i="6"/>
  <c r="G16" i="6"/>
  <c r="G15" i="6"/>
  <c r="G14" i="6"/>
  <c r="G13" i="6"/>
  <c r="G12" i="6"/>
  <c r="G11" i="6"/>
  <c r="G10" i="6"/>
  <c r="G9" i="6"/>
  <c r="G8" i="6"/>
  <c r="G7" i="6"/>
  <c r="G6" i="6"/>
  <c r="G16" i="5"/>
  <c r="G15" i="5"/>
  <c r="G14" i="5"/>
  <c r="G13" i="5"/>
  <c r="G12" i="5"/>
  <c r="G11" i="5"/>
  <c r="G10" i="5"/>
  <c r="G9" i="5"/>
  <c r="G8" i="5"/>
  <c r="G7" i="5"/>
  <c r="G6" i="5"/>
  <c r="G11" i="4"/>
  <c r="G10" i="4"/>
  <c r="G9" i="4"/>
  <c r="G8" i="4"/>
  <c r="G7" i="4"/>
  <c r="G6" i="4"/>
  <c r="G13" i="3"/>
  <c r="G11" i="3"/>
  <c r="G10" i="3"/>
  <c r="G9" i="3"/>
  <c r="G8" i="3"/>
  <c r="G7" i="3"/>
  <c r="G6" i="3"/>
  <c r="G17" i="2"/>
  <c r="G16" i="2"/>
  <c r="G15" i="2"/>
  <c r="G14" i="2"/>
  <c r="G13" i="2"/>
  <c r="G12" i="2"/>
  <c r="G11" i="2"/>
  <c r="G10" i="2"/>
  <c r="G9" i="2"/>
  <c r="G7" i="2"/>
  <c r="G6" i="2"/>
  <c r="G15" i="18" l="1"/>
  <c r="C39" i="1" s="1"/>
  <c r="D39" i="1" s="1"/>
  <c r="F39" i="1" s="1"/>
  <c r="E39" i="1" s="1"/>
  <c r="G14" i="16"/>
  <c r="C35" i="1" s="1"/>
  <c r="D35" i="1" s="1"/>
  <c r="F35" i="1" s="1"/>
  <c r="E35" i="1" s="1"/>
  <c r="G15" i="15"/>
  <c r="C33" i="1" s="1"/>
  <c r="D33" i="1" s="1"/>
  <c r="F33" i="1" s="1"/>
  <c r="E33" i="1" s="1"/>
  <c r="G13" i="14"/>
  <c r="C31" i="1" s="1"/>
  <c r="D31" i="1" s="1"/>
  <c r="F31" i="1" s="1"/>
  <c r="E31" i="1" s="1"/>
  <c r="G13" i="13"/>
  <c r="C29" i="1" s="1"/>
  <c r="D29" i="1" s="1"/>
  <c r="F29" i="1" s="1"/>
  <c r="E29" i="1" s="1"/>
  <c r="G10" i="12"/>
  <c r="C27" i="1" s="1"/>
  <c r="D27" i="1" s="1"/>
  <c r="F27" i="1" s="1"/>
  <c r="E27" i="1" s="1"/>
  <c r="G16" i="11"/>
  <c r="C25" i="1" s="1"/>
  <c r="D25" i="1" s="1"/>
  <c r="F25" i="1" s="1"/>
  <c r="E25" i="1" s="1"/>
  <c r="G15" i="10"/>
  <c r="C23" i="1" s="1"/>
  <c r="D23" i="1" s="1"/>
  <c r="F23" i="1" s="1"/>
  <c r="E23" i="1" s="1"/>
  <c r="G12" i="9"/>
  <c r="C21" i="1" s="1"/>
  <c r="D21" i="1" s="1"/>
  <c r="F21" i="1" s="1"/>
  <c r="E21" i="1" s="1"/>
  <c r="G13" i="8"/>
  <c r="C19" i="1" s="1"/>
  <c r="D19" i="1" s="1"/>
  <c r="F19" i="1" s="1"/>
  <c r="E19" i="1" s="1"/>
  <c r="G18" i="7"/>
  <c r="C17" i="1" s="1"/>
  <c r="D17" i="1" s="1"/>
  <c r="F17" i="1" s="1"/>
  <c r="E17" i="1" s="1"/>
  <c r="G19" i="6"/>
  <c r="C15" i="1" s="1"/>
  <c r="D15" i="1" s="1"/>
  <c r="F15" i="1" s="1"/>
  <c r="E15" i="1" s="1"/>
  <c r="G18" i="5"/>
  <c r="C13" i="1" s="1"/>
  <c r="D13" i="1" s="1"/>
  <c r="F13" i="1" s="1"/>
  <c r="E13" i="1" s="1"/>
  <c r="G13" i="4"/>
  <c r="C11" i="1" s="1"/>
  <c r="G15" i="3"/>
  <c r="C9" i="1" s="1"/>
  <c r="D9" i="1" s="1"/>
  <c r="F9" i="1" s="1"/>
  <c r="E9" i="1" s="1"/>
  <c r="G19" i="2"/>
  <c r="C7" i="1" s="1"/>
  <c r="D7" i="1" s="1"/>
  <c r="F7" i="1" s="1"/>
  <c r="C41" i="1" l="1"/>
  <c r="D11" i="1"/>
  <c r="F11" i="1" s="1"/>
  <c r="E11" i="1" s="1"/>
  <c r="E7" i="1"/>
  <c r="E41" i="1" l="1"/>
  <c r="F41" i="1"/>
  <c r="D41" i="1"/>
</calcChain>
</file>

<file path=xl/sharedStrings.xml><?xml version="1.0" encoding="utf-8"?>
<sst xmlns="http://schemas.openxmlformats.org/spreadsheetml/2006/main" count="462" uniqueCount="65">
  <si>
    <t>Projekt ošetření stromů</t>
  </si>
  <si>
    <t>Nymburk</t>
  </si>
  <si>
    <t>Sumarizace nákladů na ošetření ploch</t>
  </si>
  <si>
    <t>Lokalita</t>
  </si>
  <si>
    <t>cena ošetření</t>
  </si>
  <si>
    <t>cena celkem bez DPH</t>
  </si>
  <si>
    <t>DPH 21%</t>
  </si>
  <si>
    <t>Cena s DPH</t>
  </si>
  <si>
    <t>Park Dr. Antonína Brzoráda – západ</t>
  </si>
  <si>
    <t>Park Dr. Antonína Brzoráda – východ</t>
  </si>
  <si>
    <t>Park Hrdinů</t>
  </si>
  <si>
    <t>Sídliště letců R.A.F.</t>
  </si>
  <si>
    <t xml:space="preserve">Sídliště letců R.A.F. - Karla Čapka </t>
  </si>
  <si>
    <t>Sídliště Karla Čapka – Liduška – východ</t>
  </si>
  <si>
    <t>Sídliště Karla Čapka – Liduška – západ</t>
  </si>
  <si>
    <t>Malé Valy od Hradeb po Palackého</t>
  </si>
  <si>
    <t>Malé Valy - Palackého - Boleslavská</t>
  </si>
  <si>
    <t>Park U Vodárenské věže</t>
  </si>
  <si>
    <t>U Kina</t>
  </si>
  <si>
    <t>U kaple sv. Jana</t>
  </si>
  <si>
    <t xml:space="preserve">Na Přístavě </t>
  </si>
  <si>
    <t>Sídliště na Zálabí – východ</t>
  </si>
  <si>
    <t xml:space="preserve">Park Špička </t>
  </si>
  <si>
    <t>Poliklinika</t>
  </si>
  <si>
    <t>Mařeřská škola - sídliště R.A.F.</t>
  </si>
  <si>
    <t>Celkem</t>
  </si>
  <si>
    <t>Projekt ošetření stromů na vybraných lokalitách Nymburk</t>
  </si>
  <si>
    <t>SPECIFIKACE PRACÍ:</t>
  </si>
  <si>
    <t>Ceník</t>
  </si>
  <si>
    <t>Zkrácený popis</t>
  </si>
  <si>
    <t>M.j.</t>
  </si>
  <si>
    <t>Množství</t>
  </si>
  <si>
    <t>Jednotková cena</t>
  </si>
  <si>
    <t>Bezpečnostní řez 101 - 200 m²</t>
  </si>
  <si>
    <t>ks</t>
  </si>
  <si>
    <t>Bezpečnostní řez 51 - 100 m²</t>
  </si>
  <si>
    <t>Lokální redukce k překážce 51 - 100 m²</t>
  </si>
  <si>
    <t>Redukce obvodová 101 - 200 m²</t>
  </si>
  <si>
    <t>Redukce obvodová 51 - 100 m²</t>
  </si>
  <si>
    <t>Výchovný řez stromy do 4 m</t>
  </si>
  <si>
    <t>Výchovný řez stromy od 4 m do 6 m</t>
  </si>
  <si>
    <t>Zdravotní řez &lt; 50 m²</t>
  </si>
  <si>
    <t>Zdravotní řez 101 - 200 m²</t>
  </si>
  <si>
    <t>Zdravotní řez 51 - 100 m²</t>
  </si>
  <si>
    <t>Drcení ořezaných větví strojně vč. úklidu  plochy</t>
  </si>
  <si>
    <t>Odvoz dřevní štěpky na deponii (do 5 km od místa práce)</t>
  </si>
  <si>
    <t>ošetření celkem</t>
  </si>
  <si>
    <t>Bezpečnostní řez &lt; 50 m²</t>
  </si>
  <si>
    <t>Zdravotní řez 201 - 300 m²</t>
  </si>
  <si>
    <t>Vazba statická včetně instalace</t>
  </si>
  <si>
    <t>Kč/rameno</t>
  </si>
  <si>
    <t xml:space="preserve">Úprava průchozího profilu </t>
  </si>
  <si>
    <t>Redukce obvodová &lt; 50 m²</t>
  </si>
  <si>
    <t>Sídliště letců R.A.F. - Karla Čapka</t>
  </si>
  <si>
    <t>Vazba dynamická (VD-H nebo VD-D) včetně instalace</t>
  </si>
  <si>
    <t>Lokální redukce k překážce &lt; 50 m²</t>
  </si>
  <si>
    <t>Lokální redukce k překážce 101 - 200 m²</t>
  </si>
  <si>
    <t>Zdravotní řez 401 - 500 m²</t>
  </si>
  <si>
    <t>Bezpečnostní řez 201 - 300 m²</t>
  </si>
  <si>
    <t>Redukce obvodová 201 - 300 m²</t>
  </si>
  <si>
    <t>Zdravotní řez 301 - 400 m²</t>
  </si>
  <si>
    <t>Na Přístavě</t>
  </si>
  <si>
    <t>Park Špička</t>
  </si>
  <si>
    <r>
      <t>Kč/m</t>
    </r>
    <r>
      <rPr>
        <vertAlign val="superscript"/>
        <sz val="10"/>
        <color rgb="FF000000"/>
        <rFont val="Arial"/>
        <family val="2"/>
        <charset val="238"/>
      </rPr>
      <t>3</t>
    </r>
  </si>
  <si>
    <r>
      <t>Úprava průchozího profilu</t>
    </r>
    <r>
      <rPr>
        <sz val="10"/>
        <rFont val="Arial"/>
        <family val="2"/>
        <charset val="238"/>
      </rPr>
      <t xml:space="preserve"> - plocha stromu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</si>
</sst>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&quot; Kč&quot;"/>
    <numFmt numFmtId="165" formatCode="#,##0&quot; Kč&quot;;\-#,##0&quot; Kč&quot;"/>
  </numFmts>
  <fonts count="23" x14ac:knownFonts="1">
    <font>
      <sz val="11"/>
      <color rgb="FF000000"/>
      <name val="Calibri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i/>
      <sz val="7"/>
      <color rgb="FF000000"/>
      <name val="Calibri"/>
      <family val="2"/>
      <charset val="238"/>
    </font>
    <font>
      <b/>
      <sz val="9"/>
      <color rgb="FF000000"/>
      <name val="Cambria"/>
      <family val="1"/>
      <charset val="238"/>
    </font>
    <font>
      <b/>
      <sz val="6"/>
      <name val="Cambria"/>
      <family val="1"/>
      <charset val="238"/>
    </font>
    <font>
      <b/>
      <sz val="10"/>
      <color rgb="FF000000"/>
      <name val="Calibri"/>
      <family val="2"/>
      <charset val="238"/>
    </font>
    <font>
      <b/>
      <sz val="6"/>
      <color rgb="FF000000"/>
      <name val="Cambria"/>
      <family val="1"/>
      <charset val="238"/>
    </font>
    <font>
      <b/>
      <sz val="9"/>
      <name val="Cambria"/>
      <family val="1"/>
      <charset val="238"/>
    </font>
    <font>
      <b/>
      <sz val="11"/>
      <color rgb="FF000000"/>
      <name val="Calibri"/>
      <family val="2"/>
      <charset val="238"/>
    </font>
    <font>
      <b/>
      <sz val="12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4"/>
      <color rgb="FF000000"/>
      <name val="Cambria"/>
      <family val="1"/>
      <charset val="238"/>
    </font>
    <font>
      <b/>
      <sz val="14"/>
      <name val="Cambria"/>
      <family val="1"/>
      <charset val="238"/>
    </font>
    <font>
      <b/>
      <sz val="8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7"/>
      <color rgb="FF000000"/>
      <name val="Arial"/>
      <family val="2"/>
      <charset val="238"/>
    </font>
    <font>
      <vertAlign val="superscript"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BFBFBF"/>
        <bgColor rgb="FFCCCCFF"/>
      </patternFill>
    </fill>
    <fill>
      <patternFill patternType="solid">
        <fgColor rgb="FFA6A6A6"/>
        <bgColor rgb="FFBFBFBF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19" fillId="0" borderId="0" applyBorder="0" applyProtection="0">
      <alignment horizontal="left"/>
    </xf>
    <xf numFmtId="0" fontId="19" fillId="0" borderId="0" applyBorder="0" applyProtection="0"/>
  </cellStyleXfs>
  <cellXfs count="61">
    <xf numFmtId="0" fontId="0" fillId="0" borderId="0" xfId="0"/>
    <xf numFmtId="0" fontId="2" fillId="0" borderId="0" xfId="0" applyFont="1"/>
    <xf numFmtId="0" fontId="3" fillId="2" borderId="1" xfId="0" applyFont="1" applyFill="1" applyBorder="1"/>
    <xf numFmtId="0" fontId="4" fillId="2" borderId="1" xfId="0" applyFont="1" applyFill="1" applyBorder="1"/>
    <xf numFmtId="0" fontId="3" fillId="3" borderId="1" xfId="0" applyFont="1" applyFill="1" applyBorder="1"/>
    <xf numFmtId="0" fontId="3" fillId="3" borderId="2" xfId="0" applyFont="1" applyFill="1" applyBorder="1"/>
    <xf numFmtId="0" fontId="0" fillId="3" borderId="3" xfId="0" applyFill="1" applyBorder="1"/>
    <xf numFmtId="0" fontId="0" fillId="3" borderId="4" xfId="0" applyFill="1" applyBorder="1"/>
    <xf numFmtId="0" fontId="3" fillId="3" borderId="5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5" fillId="0" borderId="8" xfId="0" applyFont="1" applyBorder="1" applyAlignment="1">
      <alignment horizontal="center"/>
    </xf>
    <xf numFmtId="0" fontId="6" fillId="0" borderId="8" xfId="0" applyFont="1" applyBorder="1" applyAlignment="1">
      <alignment horizontal="center" wrapText="1"/>
    </xf>
    <xf numFmtId="1" fontId="0" fillId="4" borderId="1" xfId="0" applyNumberFormat="1" applyFill="1" applyBorder="1"/>
    <xf numFmtId="164" fontId="0" fillId="3" borderId="0" xfId="0" applyNumberFormat="1" applyFill="1" applyBorder="1"/>
    <xf numFmtId="0" fontId="7" fillId="3" borderId="9" xfId="0" applyFont="1" applyFill="1" applyBorder="1" applyAlignment="1">
      <alignment horizontal="center" wrapText="1"/>
    </xf>
    <xf numFmtId="0" fontId="0" fillId="3" borderId="0" xfId="0" applyFill="1" applyBorder="1"/>
    <xf numFmtId="0" fontId="3" fillId="3" borderId="9" xfId="0" applyFont="1" applyFill="1" applyBorder="1"/>
    <xf numFmtId="0" fontId="5" fillId="0" borderId="8" xfId="0" applyFont="1" applyBorder="1" applyAlignment="1">
      <alignment horizontal="center"/>
    </xf>
    <xf numFmtId="0" fontId="8" fillId="0" borderId="8" xfId="0" applyFont="1" applyBorder="1" applyAlignment="1">
      <alignment horizontal="center" wrapText="1"/>
    </xf>
    <xf numFmtId="0" fontId="8" fillId="0" borderId="8" xfId="0" applyFont="1" applyBorder="1" applyAlignment="1">
      <alignment horizontal="center" wrapText="1"/>
    </xf>
    <xf numFmtId="0" fontId="9" fillId="0" borderId="8" xfId="0" applyFont="1" applyBorder="1" applyAlignment="1">
      <alignment horizontal="center"/>
    </xf>
    <xf numFmtId="0" fontId="0" fillId="3" borderId="2" xfId="0" applyFill="1" applyBorder="1"/>
    <xf numFmtId="1" fontId="0" fillId="3" borderId="3" xfId="0" applyNumberFormat="1" applyFill="1" applyBorder="1"/>
    <xf numFmtId="1" fontId="0" fillId="3" borderId="4" xfId="0" applyNumberFormat="1" applyFill="1" applyBorder="1"/>
    <xf numFmtId="0" fontId="10" fillId="3" borderId="10" xfId="0" applyFont="1" applyFill="1" applyBorder="1"/>
    <xf numFmtId="1" fontId="0" fillId="3" borderId="11" xfId="0" applyNumberFormat="1" applyFill="1" applyBorder="1"/>
    <xf numFmtId="165" fontId="11" fillId="3" borderId="11" xfId="0" applyNumberFormat="1" applyFont="1" applyFill="1" applyBorder="1"/>
    <xf numFmtId="165" fontId="11" fillId="3" borderId="12" xfId="0" applyNumberFormat="1" applyFont="1" applyFill="1" applyBorder="1"/>
    <xf numFmtId="0" fontId="0" fillId="0" borderId="0" xfId="0" applyAlignment="1">
      <alignment wrapText="1"/>
    </xf>
    <xf numFmtId="0" fontId="12" fillId="0" borderId="0" xfId="0" applyFont="1"/>
    <xf numFmtId="1" fontId="0" fillId="0" borderId="0" xfId="0" applyNumberFormat="1"/>
    <xf numFmtId="0" fontId="3" fillId="0" borderId="0" xfId="0" applyFont="1"/>
    <xf numFmtId="0" fontId="12" fillId="0" borderId="0" xfId="0" applyFont="1" applyAlignment="1">
      <alignment horizontal="center"/>
    </xf>
    <xf numFmtId="0" fontId="13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 wrapText="1"/>
    </xf>
    <xf numFmtId="0" fontId="10" fillId="0" borderId="0" xfId="0" applyFont="1"/>
    <xf numFmtId="0" fontId="15" fillId="0" borderId="1" xfId="0" applyFont="1" applyBorder="1"/>
    <xf numFmtId="0" fontId="15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1" fontId="15" fillId="0" borderId="1" xfId="0" applyNumberFormat="1" applyFont="1" applyBorder="1" applyAlignment="1">
      <alignment wrapText="1"/>
    </xf>
    <xf numFmtId="1" fontId="15" fillId="0" borderId="1" xfId="0" applyNumberFormat="1" applyFont="1" applyBorder="1"/>
    <xf numFmtId="0" fontId="16" fillId="0" borderId="0" xfId="0" applyFont="1"/>
    <xf numFmtId="0" fontId="10" fillId="0" borderId="8" xfId="0" applyFont="1" applyBorder="1"/>
    <xf numFmtId="0" fontId="17" fillId="0" borderId="8" xfId="0" applyFont="1" applyBorder="1"/>
    <xf numFmtId="0" fontId="0" fillId="0" borderId="8" xfId="0" applyBorder="1"/>
    <xf numFmtId="0" fontId="21" fillId="0" borderId="8" xfId="0" applyFont="1" applyBorder="1" applyAlignment="1">
      <alignment horizontal="center"/>
    </xf>
    <xf numFmtId="0" fontId="21" fillId="0" borderId="0" xfId="0" applyFont="1"/>
    <xf numFmtId="0" fontId="21" fillId="0" borderId="8" xfId="0" applyFont="1" applyBorder="1"/>
    <xf numFmtId="0" fontId="21" fillId="0" borderId="8" xfId="1" applyFont="1" applyBorder="1">
      <alignment horizontal="left"/>
    </xf>
    <xf numFmtId="0" fontId="21" fillId="0" borderId="8" xfId="2" applyFont="1" applyBorder="1"/>
    <xf numFmtId="164" fontId="21" fillId="5" borderId="8" xfId="0" applyNumberFormat="1" applyFont="1" applyFill="1" applyBorder="1" applyAlignment="1"/>
    <xf numFmtId="164" fontId="21" fillId="0" borderId="8" xfId="0" applyNumberFormat="1" applyFont="1" applyBorder="1" applyAlignment="1"/>
    <xf numFmtId="0" fontId="21" fillId="0" borderId="8" xfId="1" applyFont="1" applyBorder="1" applyAlignment="1">
      <alignment horizontal="left" wrapText="1"/>
    </xf>
    <xf numFmtId="0" fontId="21" fillId="0" borderId="0" xfId="0" applyFont="1" applyAlignment="1">
      <alignment wrapText="1"/>
    </xf>
    <xf numFmtId="1" fontId="21" fillId="0" borderId="0" xfId="0" applyNumberFormat="1" applyFont="1"/>
    <xf numFmtId="164" fontId="20" fillId="0" borderId="8" xfId="0" applyNumberFormat="1" applyFont="1" applyBorder="1" applyAlignment="1"/>
    <xf numFmtId="0" fontId="21" fillId="0" borderId="8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20" fillId="0" borderId="0" xfId="0" applyFont="1" applyAlignment="1">
      <alignment horizontal="center" vertical="center"/>
    </xf>
  </cellXfs>
  <cellStyles count="3">
    <cellStyle name="Hodnota kontingenční tabulky" xfId="2" xr:uid="{00000000-0005-0000-0000-000007000000}"/>
    <cellStyle name="Kategorie kontingenční tabulky" xfId="1" xr:uid="{00000000-0005-0000-0000-000006000000}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1"/>
  <sheetViews>
    <sheetView tabSelected="1" zoomScaleNormal="100" workbookViewId="0"/>
  </sheetViews>
  <sheetFormatPr defaultRowHeight="15" x14ac:dyDescent="0.25"/>
  <cols>
    <col min="1" max="1" width="3.85546875" customWidth="1"/>
    <col min="2" max="2" width="26.85546875" customWidth="1"/>
    <col min="3" max="3" width="11.28515625" hidden="1" customWidth="1"/>
    <col min="4" max="6" width="12.85546875" customWidth="1"/>
    <col min="7" max="1023" width="8.42578125" customWidth="1"/>
    <col min="1024" max="1025" width="11.5703125"/>
  </cols>
  <sheetData>
    <row r="1" spans="1:6" ht="24" customHeight="1" x14ac:dyDescent="0.3">
      <c r="B1" s="58" t="s">
        <v>0</v>
      </c>
      <c r="C1" s="58"/>
      <c r="D1" s="58"/>
      <c r="E1" s="58"/>
      <c r="F1" s="58"/>
    </row>
    <row r="2" spans="1:6" ht="24" customHeight="1" x14ac:dyDescent="0.3">
      <c r="B2" s="59" t="s">
        <v>1</v>
      </c>
      <c r="C2" s="59"/>
      <c r="D2" s="59"/>
      <c r="E2" s="59"/>
      <c r="F2" s="59"/>
    </row>
    <row r="3" spans="1:6" ht="27.75" customHeight="1" x14ac:dyDescent="0.3">
      <c r="B3" s="1" t="s">
        <v>2</v>
      </c>
    </row>
    <row r="4" spans="1:6" ht="15.75" x14ac:dyDescent="0.25">
      <c r="B4" s="2" t="s">
        <v>3</v>
      </c>
      <c r="C4" s="3" t="s">
        <v>4</v>
      </c>
      <c r="D4" s="3" t="s">
        <v>5</v>
      </c>
      <c r="E4" s="3" t="s">
        <v>6</v>
      </c>
      <c r="F4" s="3" t="s">
        <v>7</v>
      </c>
    </row>
    <row r="5" spans="1:6" ht="15.75" x14ac:dyDescent="0.25">
      <c r="A5" s="4"/>
      <c r="B5" s="5"/>
      <c r="C5" s="6"/>
      <c r="D5" s="6"/>
      <c r="E5" s="6"/>
      <c r="F5" s="7"/>
    </row>
    <row r="6" spans="1:6" ht="6" customHeight="1" x14ac:dyDescent="0.25">
      <c r="A6" s="4"/>
      <c r="B6" s="8"/>
      <c r="C6" s="6"/>
      <c r="D6" s="9"/>
      <c r="E6" s="9"/>
      <c r="F6" s="10"/>
    </row>
    <row r="7" spans="1:6" x14ac:dyDescent="0.25">
      <c r="A7" s="11">
        <v>1</v>
      </c>
      <c r="B7" s="12" t="s">
        <v>8</v>
      </c>
      <c r="C7" s="13">
        <f>'1'!G19</f>
        <v>0</v>
      </c>
      <c r="D7" s="14">
        <f>C7</f>
        <v>0</v>
      </c>
      <c r="E7" s="14">
        <f>F7-D7</f>
        <v>0</v>
      </c>
      <c r="F7" s="14">
        <f>D7*1.21</f>
        <v>0</v>
      </c>
    </row>
    <row r="8" spans="1:6" ht="7.5" customHeight="1" x14ac:dyDescent="0.25">
      <c r="A8" s="4"/>
      <c r="B8" s="15"/>
      <c r="C8" s="16"/>
      <c r="D8" s="14"/>
      <c r="E8" s="14"/>
      <c r="F8" s="14"/>
    </row>
    <row r="9" spans="1:6" x14ac:dyDescent="0.25">
      <c r="A9" s="11">
        <v>2</v>
      </c>
      <c r="B9" s="12" t="s">
        <v>9</v>
      </c>
      <c r="C9" s="13">
        <f>'2'!G15</f>
        <v>0</v>
      </c>
      <c r="D9" s="14">
        <f>C9</f>
        <v>0</v>
      </c>
      <c r="E9" s="14">
        <f>F9-D9</f>
        <v>0</v>
      </c>
      <c r="F9" s="14">
        <f>D9*1.21</f>
        <v>0</v>
      </c>
    </row>
    <row r="10" spans="1:6" ht="9.75" customHeight="1" x14ac:dyDescent="0.25">
      <c r="A10" s="4"/>
      <c r="B10" s="15"/>
      <c r="C10" s="16"/>
      <c r="D10" s="14"/>
      <c r="E10" s="14"/>
      <c r="F10" s="14"/>
    </row>
    <row r="11" spans="1:6" x14ac:dyDescent="0.25">
      <c r="A11" s="11">
        <v>6</v>
      </c>
      <c r="B11" s="12" t="s">
        <v>10</v>
      </c>
      <c r="C11" s="13">
        <f>'6'!G13</f>
        <v>0</v>
      </c>
      <c r="D11" s="14">
        <f>C11</f>
        <v>0</v>
      </c>
      <c r="E11" s="14">
        <f>F11-D11</f>
        <v>0</v>
      </c>
      <c r="F11" s="14">
        <f>D11*1.21</f>
        <v>0</v>
      </c>
    </row>
    <row r="12" spans="1:6" ht="8.25" customHeight="1" x14ac:dyDescent="0.25">
      <c r="A12" s="4"/>
      <c r="B12" s="15"/>
      <c r="C12" s="16"/>
      <c r="D12" s="14"/>
      <c r="E12" s="14"/>
      <c r="F12" s="14"/>
    </row>
    <row r="13" spans="1:6" x14ac:dyDescent="0.25">
      <c r="A13" s="11">
        <v>9</v>
      </c>
      <c r="B13" s="12" t="s">
        <v>11</v>
      </c>
      <c r="C13" s="13">
        <f>'9'!G18</f>
        <v>0</v>
      </c>
      <c r="D13" s="14">
        <f>C13</f>
        <v>0</v>
      </c>
      <c r="E13" s="14">
        <f>F13-D13</f>
        <v>0</v>
      </c>
      <c r="F13" s="14">
        <f>D13*1.21</f>
        <v>0</v>
      </c>
    </row>
    <row r="14" spans="1:6" ht="8.25" customHeight="1" x14ac:dyDescent="0.25">
      <c r="A14" s="4"/>
      <c r="B14" s="15"/>
      <c r="C14" s="16"/>
      <c r="D14" s="14"/>
      <c r="E14" s="14"/>
      <c r="F14" s="14"/>
    </row>
    <row r="15" spans="1:6" x14ac:dyDescent="0.25">
      <c r="A15" s="11">
        <v>10</v>
      </c>
      <c r="B15" s="12" t="s">
        <v>12</v>
      </c>
      <c r="C15" s="13">
        <f>'10'!G19</f>
        <v>0</v>
      </c>
      <c r="D15" s="14">
        <f>C15</f>
        <v>0</v>
      </c>
      <c r="E15" s="14">
        <f>F15-D15</f>
        <v>0</v>
      </c>
      <c r="F15" s="14">
        <f>D15*1.21</f>
        <v>0</v>
      </c>
    </row>
    <row r="16" spans="1:6" ht="6.75" customHeight="1" x14ac:dyDescent="0.25">
      <c r="A16" s="4"/>
      <c r="B16" s="15"/>
      <c r="C16" s="16"/>
      <c r="D16" s="14"/>
      <c r="E16" s="14"/>
      <c r="F16" s="14"/>
    </row>
    <row r="17" spans="1:6" x14ac:dyDescent="0.25">
      <c r="A17" s="11">
        <v>11</v>
      </c>
      <c r="B17" s="12" t="s">
        <v>13</v>
      </c>
      <c r="C17" s="13">
        <f>'11'!G18</f>
        <v>0</v>
      </c>
      <c r="D17" s="14">
        <f>C17</f>
        <v>0</v>
      </c>
      <c r="E17" s="14">
        <f>F17-D17</f>
        <v>0</v>
      </c>
      <c r="F17" s="14">
        <f>D17*1.21</f>
        <v>0</v>
      </c>
    </row>
    <row r="18" spans="1:6" ht="5.25" customHeight="1" x14ac:dyDescent="0.25">
      <c r="A18" s="4"/>
      <c r="B18" s="17"/>
      <c r="C18" s="16"/>
      <c r="D18" s="14"/>
      <c r="E18" s="14"/>
      <c r="F18" s="14"/>
    </row>
    <row r="19" spans="1:6" x14ac:dyDescent="0.25">
      <c r="A19" s="11">
        <v>12</v>
      </c>
      <c r="B19" s="12" t="s">
        <v>14</v>
      </c>
      <c r="C19" s="13">
        <f>'12'!G13</f>
        <v>0</v>
      </c>
      <c r="D19" s="14">
        <f>C19</f>
        <v>0</v>
      </c>
      <c r="E19" s="14">
        <f>F19-D19</f>
        <v>0</v>
      </c>
      <c r="F19" s="14">
        <f>D19*1.21</f>
        <v>0</v>
      </c>
    </row>
    <row r="20" spans="1:6" ht="8.25" customHeight="1" x14ac:dyDescent="0.25">
      <c r="A20" s="4"/>
      <c r="B20" s="17"/>
      <c r="C20" s="16"/>
      <c r="D20" s="14"/>
      <c r="E20" s="14"/>
      <c r="F20" s="14"/>
    </row>
    <row r="21" spans="1:6" x14ac:dyDescent="0.25">
      <c r="A21" s="18">
        <v>74</v>
      </c>
      <c r="B21" s="19" t="s">
        <v>15</v>
      </c>
      <c r="C21" s="13">
        <f>'74'!G12</f>
        <v>0</v>
      </c>
      <c r="D21" s="14">
        <f>C21</f>
        <v>0</v>
      </c>
      <c r="E21" s="14">
        <f>F21-D21</f>
        <v>0</v>
      </c>
      <c r="F21" s="14">
        <f>D21*1.21</f>
        <v>0</v>
      </c>
    </row>
    <row r="22" spans="1:6" ht="6" customHeight="1" x14ac:dyDescent="0.25">
      <c r="A22" s="4"/>
      <c r="B22" s="17"/>
      <c r="C22" s="16"/>
      <c r="D22" s="14"/>
      <c r="E22" s="14"/>
      <c r="F22" s="14"/>
    </row>
    <row r="23" spans="1:6" x14ac:dyDescent="0.25">
      <c r="A23" s="18">
        <v>82</v>
      </c>
      <c r="B23" s="20" t="s">
        <v>16</v>
      </c>
      <c r="C23" s="13">
        <f>'82'!G15</f>
        <v>0</v>
      </c>
      <c r="D23" s="14">
        <f>C23</f>
        <v>0</v>
      </c>
      <c r="E23" s="14">
        <f>F23-D23</f>
        <v>0</v>
      </c>
      <c r="F23" s="14">
        <f>D23*1.21</f>
        <v>0</v>
      </c>
    </row>
    <row r="24" spans="1:6" ht="7.5" customHeight="1" x14ac:dyDescent="0.25">
      <c r="A24" s="4"/>
      <c r="B24" s="17"/>
      <c r="C24" s="16"/>
      <c r="D24" s="14"/>
      <c r="E24" s="14"/>
      <c r="F24" s="14"/>
    </row>
    <row r="25" spans="1:6" x14ac:dyDescent="0.25">
      <c r="A25" s="18">
        <v>83</v>
      </c>
      <c r="B25" s="20" t="s">
        <v>17</v>
      </c>
      <c r="C25" s="13">
        <f>'83'!G16</f>
        <v>0</v>
      </c>
      <c r="D25" s="14">
        <f>C25</f>
        <v>0</v>
      </c>
      <c r="E25" s="14">
        <f>F25-D25</f>
        <v>0</v>
      </c>
      <c r="F25" s="14">
        <f>D25*1.21</f>
        <v>0</v>
      </c>
    </row>
    <row r="26" spans="1:6" ht="6.75" customHeight="1" x14ac:dyDescent="0.25">
      <c r="A26" s="4"/>
      <c r="B26" s="17"/>
      <c r="C26" s="16"/>
      <c r="D26" s="14"/>
      <c r="E26" s="14"/>
      <c r="F26" s="14"/>
    </row>
    <row r="27" spans="1:6" x14ac:dyDescent="0.25">
      <c r="A27" s="18">
        <v>108</v>
      </c>
      <c r="B27" s="20" t="s">
        <v>18</v>
      </c>
      <c r="C27" s="13">
        <f>'108'!G10</f>
        <v>0</v>
      </c>
      <c r="D27" s="14">
        <f>C27</f>
        <v>0</v>
      </c>
      <c r="E27" s="14">
        <f>F27-D27</f>
        <v>0</v>
      </c>
      <c r="F27" s="14">
        <f>D27*1.21</f>
        <v>0</v>
      </c>
    </row>
    <row r="28" spans="1:6" ht="8.25" customHeight="1" x14ac:dyDescent="0.25">
      <c r="A28" s="4"/>
      <c r="B28" s="17"/>
      <c r="C28" s="16"/>
      <c r="D28" s="14"/>
      <c r="E28" s="14"/>
      <c r="F28" s="14"/>
    </row>
    <row r="29" spans="1:6" x14ac:dyDescent="0.25">
      <c r="A29" s="18">
        <v>110</v>
      </c>
      <c r="B29" s="20" t="s">
        <v>19</v>
      </c>
      <c r="C29" s="13">
        <f>'110'!G13</f>
        <v>0</v>
      </c>
      <c r="D29" s="14">
        <f>C29</f>
        <v>0</v>
      </c>
      <c r="E29" s="14">
        <f>F29-D29</f>
        <v>0</v>
      </c>
      <c r="F29" s="14">
        <f>D29*1.21</f>
        <v>0</v>
      </c>
    </row>
    <row r="30" spans="1:6" ht="6" customHeight="1" x14ac:dyDescent="0.25">
      <c r="A30" s="4"/>
      <c r="B30" s="17"/>
      <c r="C30" s="16"/>
      <c r="D30" s="14"/>
      <c r="E30" s="14"/>
      <c r="F30" s="14"/>
    </row>
    <row r="31" spans="1:6" x14ac:dyDescent="0.25">
      <c r="A31" s="21">
        <v>114</v>
      </c>
      <c r="B31" s="20" t="s">
        <v>20</v>
      </c>
      <c r="C31" s="13">
        <f>'114'!G13</f>
        <v>0</v>
      </c>
      <c r="D31" s="14">
        <f>C31</f>
        <v>0</v>
      </c>
      <c r="E31" s="14">
        <f>F31-D31</f>
        <v>0</v>
      </c>
      <c r="F31" s="14">
        <f>D31*1.21</f>
        <v>0</v>
      </c>
    </row>
    <row r="32" spans="1:6" ht="5.25" customHeight="1" x14ac:dyDescent="0.25">
      <c r="A32" s="4"/>
      <c r="B32" s="17"/>
      <c r="C32" s="16"/>
      <c r="D32" s="14"/>
      <c r="E32" s="14"/>
      <c r="F32" s="14"/>
    </row>
    <row r="33" spans="1:6" ht="17.45" customHeight="1" x14ac:dyDescent="0.25">
      <c r="A33" s="18">
        <v>121</v>
      </c>
      <c r="B33" s="12" t="s">
        <v>21</v>
      </c>
      <c r="C33" s="13">
        <f>'121'!G15</f>
        <v>0</v>
      </c>
      <c r="D33" s="14">
        <f>C33</f>
        <v>0</v>
      </c>
      <c r="E33" s="14">
        <f>F33-D33</f>
        <v>0</v>
      </c>
      <c r="F33" s="14">
        <f>D33*1.21</f>
        <v>0</v>
      </c>
    </row>
    <row r="34" spans="1:6" ht="9" customHeight="1" x14ac:dyDescent="0.25">
      <c r="A34" s="4"/>
      <c r="B34" s="17"/>
      <c r="C34" s="16"/>
      <c r="D34" s="14"/>
      <c r="E34" s="14"/>
      <c r="F34" s="14"/>
    </row>
    <row r="35" spans="1:6" x14ac:dyDescent="0.25">
      <c r="A35" s="18">
        <v>142</v>
      </c>
      <c r="B35" s="20" t="s">
        <v>22</v>
      </c>
      <c r="C35" s="13">
        <f>'142'!G14</f>
        <v>0</v>
      </c>
      <c r="D35" s="14">
        <f>C35</f>
        <v>0</v>
      </c>
      <c r="E35" s="14">
        <f>F35-D35</f>
        <v>0</v>
      </c>
      <c r="F35" s="14">
        <f>D35*1.21</f>
        <v>0</v>
      </c>
    </row>
    <row r="36" spans="1:6" ht="6" customHeight="1" x14ac:dyDescent="0.25">
      <c r="A36" s="4"/>
      <c r="B36" s="17"/>
      <c r="C36" s="16"/>
      <c r="D36" s="14"/>
      <c r="E36" s="14"/>
      <c r="F36" s="14"/>
    </row>
    <row r="37" spans="1:6" x14ac:dyDescent="0.25">
      <c r="A37" s="11">
        <v>157</v>
      </c>
      <c r="B37" s="20" t="s">
        <v>23</v>
      </c>
      <c r="C37" s="13">
        <f>'157'!G14</f>
        <v>0</v>
      </c>
      <c r="D37" s="14">
        <f>C37</f>
        <v>0</v>
      </c>
      <c r="E37" s="14">
        <f>F37-D37</f>
        <v>0</v>
      </c>
      <c r="F37" s="14">
        <f>D37*1.21</f>
        <v>0</v>
      </c>
    </row>
    <row r="38" spans="1:6" ht="6" customHeight="1" x14ac:dyDescent="0.25">
      <c r="A38" s="4"/>
      <c r="B38" s="17"/>
      <c r="C38" s="16"/>
      <c r="D38" s="14"/>
      <c r="E38" s="14"/>
      <c r="F38" s="14"/>
    </row>
    <row r="39" spans="1:6" x14ac:dyDescent="0.25">
      <c r="A39" s="21">
        <v>181</v>
      </c>
      <c r="B39" s="19" t="s">
        <v>24</v>
      </c>
      <c r="C39" s="13">
        <f>'181'!G15</f>
        <v>0</v>
      </c>
      <c r="D39" s="14">
        <f>C39</f>
        <v>0</v>
      </c>
      <c r="E39" s="14">
        <f>F39-D39</f>
        <v>0</v>
      </c>
      <c r="F39" s="14">
        <f>D39*1.21</f>
        <v>0</v>
      </c>
    </row>
    <row r="40" spans="1:6" ht="7.5" customHeight="1" x14ac:dyDescent="0.25">
      <c r="B40" s="22"/>
      <c r="C40" s="6"/>
      <c r="D40" s="23"/>
      <c r="E40" s="23"/>
      <c r="F40" s="24"/>
    </row>
    <row r="41" spans="1:6" ht="15.75" x14ac:dyDescent="0.25">
      <c r="B41" s="25" t="s">
        <v>25</v>
      </c>
      <c r="C41" s="26">
        <f>SUM(C11:C40)</f>
        <v>0</v>
      </c>
      <c r="D41" s="27">
        <f>SUM(D7:D40)</f>
        <v>0</v>
      </c>
      <c r="E41" s="27">
        <f>SUM(E7:E40)</f>
        <v>0</v>
      </c>
      <c r="F41" s="28">
        <f>SUM(F7:F40)</f>
        <v>0</v>
      </c>
    </row>
  </sheetData>
  <sheetProtection algorithmName="SHA-512" hashValue="hIrtK5IWoGMK/tqgKIkRao+6/nmAVys3Fu4v1lAAdLIb0ZzR6eSSWZ9Dtv5UI+6Aq0Z/NCn4YHtpf8IAR4a1mg==" saltValue="r+wFga002d+ta0zcw3SQVQ==" spinCount="100000" sheet="1" objects="1" scenarios="1"/>
  <mergeCells count="2">
    <mergeCell ref="B1:F1"/>
    <mergeCell ref="B2:F2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5"/>
  <sheetViews>
    <sheetView zoomScaleNormal="100" workbookViewId="0"/>
  </sheetViews>
  <sheetFormatPr defaultRowHeight="15" x14ac:dyDescent="0.25"/>
  <cols>
    <col min="1" max="1" width="5.28515625" customWidth="1"/>
    <col min="2" max="2" width="13.140625" customWidth="1"/>
    <col min="3" max="3" width="47.42578125" style="29" customWidth="1"/>
    <col min="4" max="4" width="9.140625" style="30" customWidth="1"/>
    <col min="5" max="5" width="7.7109375" style="31" customWidth="1"/>
    <col min="6" max="6" width="9.42578125" style="31" customWidth="1"/>
    <col min="7" max="7" width="9" bestFit="1" customWidth="1"/>
    <col min="8" max="1022" width="8.42578125" customWidth="1"/>
    <col min="1023" max="1025" width="11.5703125"/>
  </cols>
  <sheetData>
    <row r="1" spans="1:7" ht="15.75" x14ac:dyDescent="0.25">
      <c r="B1" s="32" t="s">
        <v>26</v>
      </c>
      <c r="D1" s="33"/>
      <c r="E1"/>
      <c r="G1" s="31"/>
    </row>
    <row r="2" spans="1:7" ht="18" x14ac:dyDescent="0.25">
      <c r="B2" s="34">
        <v>82</v>
      </c>
      <c r="C2" s="35" t="s">
        <v>16</v>
      </c>
      <c r="D2" s="33"/>
      <c r="E2"/>
      <c r="G2" s="31"/>
    </row>
    <row r="3" spans="1:7" ht="20.25" customHeight="1" x14ac:dyDescent="0.25">
      <c r="C3"/>
      <c r="D3" s="33"/>
      <c r="E3"/>
      <c r="G3" s="31"/>
    </row>
    <row r="4" spans="1:7" x14ac:dyDescent="0.25">
      <c r="A4" s="36" t="s">
        <v>27</v>
      </c>
      <c r="D4" s="33"/>
      <c r="E4"/>
      <c r="G4" s="31"/>
    </row>
    <row r="5" spans="1:7" s="42" customFormat="1" ht="26.1" customHeight="1" x14ac:dyDescent="0.2">
      <c r="A5" s="37"/>
      <c r="B5" s="37" t="s">
        <v>28</v>
      </c>
      <c r="C5" s="38" t="s">
        <v>29</v>
      </c>
      <c r="D5" s="39" t="s">
        <v>30</v>
      </c>
      <c r="E5" s="37" t="s">
        <v>31</v>
      </c>
      <c r="F5" s="40" t="s">
        <v>32</v>
      </c>
      <c r="G5" s="41" t="s">
        <v>25</v>
      </c>
    </row>
    <row r="6" spans="1:7" x14ac:dyDescent="0.25">
      <c r="A6" s="43"/>
      <c r="B6" s="45"/>
      <c r="C6" s="57" t="s">
        <v>47</v>
      </c>
      <c r="D6" s="46" t="s">
        <v>34</v>
      </c>
      <c r="E6" s="48">
        <v>1</v>
      </c>
      <c r="F6" s="51"/>
      <c r="G6" s="52">
        <f>F6*E6</f>
        <v>0</v>
      </c>
    </row>
    <row r="7" spans="1:7" x14ac:dyDescent="0.25">
      <c r="A7" s="43"/>
      <c r="B7" s="44"/>
      <c r="C7" s="49" t="s">
        <v>33</v>
      </c>
      <c r="D7" s="46" t="s">
        <v>34</v>
      </c>
      <c r="E7" s="50">
        <v>5</v>
      </c>
      <c r="F7" s="51"/>
      <c r="G7" s="52">
        <f>F7*E7</f>
        <v>0</v>
      </c>
    </row>
    <row r="8" spans="1:7" x14ac:dyDescent="0.25">
      <c r="A8" s="45"/>
      <c r="B8" s="44"/>
      <c r="C8" s="49" t="s">
        <v>35</v>
      </c>
      <c r="D8" s="46" t="s">
        <v>34</v>
      </c>
      <c r="E8" s="50">
        <v>2</v>
      </c>
      <c r="F8" s="51"/>
      <c r="G8" s="52">
        <f>F8*E8</f>
        <v>0</v>
      </c>
    </row>
    <row r="9" spans="1:7" x14ac:dyDescent="0.25">
      <c r="A9" s="45"/>
      <c r="B9" s="45"/>
      <c r="C9" s="49" t="s">
        <v>40</v>
      </c>
      <c r="D9" s="46" t="s">
        <v>34</v>
      </c>
      <c r="E9" s="50">
        <v>1</v>
      </c>
      <c r="F9" s="51"/>
      <c r="G9" s="52">
        <f>E9*F9</f>
        <v>0</v>
      </c>
    </row>
    <row r="10" spans="1:7" x14ac:dyDescent="0.25">
      <c r="A10" s="45"/>
      <c r="B10" s="45"/>
      <c r="C10" s="49" t="s">
        <v>42</v>
      </c>
      <c r="D10" s="46" t="s">
        <v>34</v>
      </c>
      <c r="E10" s="50">
        <v>1</v>
      </c>
      <c r="F10" s="51"/>
      <c r="G10" s="52">
        <f>E10*F10</f>
        <v>0</v>
      </c>
    </row>
    <row r="11" spans="1:7" x14ac:dyDescent="0.25">
      <c r="A11" s="45"/>
      <c r="B11" s="45"/>
      <c r="C11" s="49" t="s">
        <v>43</v>
      </c>
      <c r="D11" s="46" t="s">
        <v>34</v>
      </c>
      <c r="E11" s="50">
        <v>1</v>
      </c>
      <c r="F11" s="51"/>
      <c r="G11" s="52">
        <f>E11*F11</f>
        <v>0</v>
      </c>
    </row>
    <row r="12" spans="1:7" x14ac:dyDescent="0.25">
      <c r="A12" s="45"/>
      <c r="B12" s="45"/>
      <c r="C12" s="49" t="s">
        <v>44</v>
      </c>
      <c r="D12" s="46" t="s">
        <v>63</v>
      </c>
      <c r="E12" s="50">
        <v>3</v>
      </c>
      <c r="F12" s="51"/>
      <c r="G12" s="52">
        <f>E12*F12</f>
        <v>0</v>
      </c>
    </row>
    <row r="13" spans="1:7" ht="26.25" x14ac:dyDescent="0.25">
      <c r="A13" s="45"/>
      <c r="B13" s="45"/>
      <c r="C13" s="53" t="s">
        <v>45</v>
      </c>
      <c r="D13" s="46" t="s">
        <v>63</v>
      </c>
      <c r="E13" s="50">
        <v>3</v>
      </c>
      <c r="F13" s="51"/>
      <c r="G13" s="52">
        <f>E13*F13</f>
        <v>0</v>
      </c>
    </row>
    <row r="14" spans="1:7" x14ac:dyDescent="0.25">
      <c r="C14" s="54"/>
      <c r="D14" s="47"/>
      <c r="E14" s="55"/>
      <c r="F14" s="55"/>
      <c r="G14" s="47"/>
    </row>
    <row r="15" spans="1:7" x14ac:dyDescent="0.25">
      <c r="C15" s="54"/>
      <c r="D15" s="60" t="s">
        <v>46</v>
      </c>
      <c r="E15" s="60"/>
      <c r="F15" s="60"/>
      <c r="G15" s="56">
        <f>SUM(G7:G14)</f>
        <v>0</v>
      </c>
    </row>
  </sheetData>
  <sheetProtection algorithmName="SHA-512" hashValue="u9tz1SCNQiS326OCdpMnDvBt9JCqHx7WEviPFn5cEJlQlZWh+AKEJOF94iEH6gEwj1DQoVHchRP+enNNi5LnWg==" saltValue="6wEqTIJGIzBBYg2+PBQVOA==" spinCount="100000" sheet="1" objects="1" scenarios="1"/>
  <protectedRanges>
    <protectedRange sqref="F6:F13" name="Oblast1"/>
  </protectedRanges>
  <mergeCells count="1">
    <mergeCell ref="D15:F15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16"/>
  <sheetViews>
    <sheetView zoomScaleNormal="100" workbookViewId="0"/>
  </sheetViews>
  <sheetFormatPr defaultRowHeight="15" x14ac:dyDescent="0.25"/>
  <cols>
    <col min="1" max="1" width="5.28515625" customWidth="1"/>
    <col min="2" max="2" width="13.140625" customWidth="1"/>
    <col min="3" max="3" width="47.42578125" style="29" customWidth="1"/>
    <col min="4" max="4" width="9.140625" style="30" customWidth="1"/>
    <col min="5" max="5" width="7.7109375" style="31" customWidth="1"/>
    <col min="6" max="6" width="9.42578125" style="31" customWidth="1"/>
    <col min="7" max="7" width="9" bestFit="1" customWidth="1"/>
    <col min="8" max="1022" width="8.42578125" customWidth="1"/>
    <col min="1023" max="1025" width="11.5703125"/>
  </cols>
  <sheetData>
    <row r="1" spans="1:7" ht="15.75" x14ac:dyDescent="0.25">
      <c r="B1" s="32" t="s">
        <v>26</v>
      </c>
      <c r="D1" s="33"/>
      <c r="E1"/>
      <c r="G1" s="31"/>
    </row>
    <row r="2" spans="1:7" ht="18" x14ac:dyDescent="0.25">
      <c r="B2" s="34">
        <v>83</v>
      </c>
      <c r="C2" s="35" t="s">
        <v>17</v>
      </c>
      <c r="D2" s="33"/>
      <c r="E2"/>
      <c r="G2" s="31"/>
    </row>
    <row r="3" spans="1:7" ht="20.25" customHeight="1" x14ac:dyDescent="0.25">
      <c r="C3"/>
      <c r="D3" s="33"/>
      <c r="E3"/>
      <c r="G3" s="31"/>
    </row>
    <row r="4" spans="1:7" x14ac:dyDescent="0.25">
      <c r="A4" s="36" t="s">
        <v>27</v>
      </c>
      <c r="D4" s="33"/>
      <c r="E4"/>
      <c r="G4" s="31"/>
    </row>
    <row r="5" spans="1:7" s="42" customFormat="1" ht="26.1" customHeight="1" x14ac:dyDescent="0.2">
      <c r="A5" s="37"/>
      <c r="B5" s="37" t="s">
        <v>28</v>
      </c>
      <c r="C5" s="38" t="s">
        <v>29</v>
      </c>
      <c r="D5" s="39" t="s">
        <v>30</v>
      </c>
      <c r="E5" s="37" t="s">
        <v>31</v>
      </c>
      <c r="F5" s="40" t="s">
        <v>32</v>
      </c>
      <c r="G5" s="41" t="s">
        <v>25</v>
      </c>
    </row>
    <row r="6" spans="1:7" x14ac:dyDescent="0.25">
      <c r="A6" s="43"/>
      <c r="B6" s="44"/>
      <c r="C6" s="49" t="s">
        <v>33</v>
      </c>
      <c r="D6" s="46" t="s">
        <v>34</v>
      </c>
      <c r="E6" s="50">
        <v>2</v>
      </c>
      <c r="F6" s="51"/>
      <c r="G6" s="52">
        <f>F6*E6</f>
        <v>0</v>
      </c>
    </row>
    <row r="7" spans="1:7" x14ac:dyDescent="0.25">
      <c r="A7" s="45"/>
      <c r="B7" s="44"/>
      <c r="C7" s="49" t="s">
        <v>55</v>
      </c>
      <c r="D7" s="46" t="s">
        <v>34</v>
      </c>
      <c r="E7" s="50">
        <v>1</v>
      </c>
      <c r="F7" s="51"/>
      <c r="G7" s="52">
        <f>F7*E7</f>
        <v>0</v>
      </c>
    </row>
    <row r="8" spans="1:7" x14ac:dyDescent="0.25">
      <c r="A8" s="45"/>
      <c r="B8" s="44"/>
      <c r="C8" s="49" t="s">
        <v>56</v>
      </c>
      <c r="D8" s="46" t="s">
        <v>34</v>
      </c>
      <c r="E8" s="50">
        <v>2</v>
      </c>
      <c r="F8" s="51"/>
      <c r="G8" s="52">
        <f t="shared" ref="G8:G14" si="0">E8*F8</f>
        <v>0</v>
      </c>
    </row>
    <row r="9" spans="1:7" x14ac:dyDescent="0.25">
      <c r="A9" s="45"/>
      <c r="B9" s="45"/>
      <c r="C9" s="49" t="s">
        <v>39</v>
      </c>
      <c r="D9" s="46" t="s">
        <v>34</v>
      </c>
      <c r="E9" s="50">
        <v>1</v>
      </c>
      <c r="F9" s="51"/>
      <c r="G9" s="52">
        <f t="shared" si="0"/>
        <v>0</v>
      </c>
    </row>
    <row r="10" spans="1:7" x14ac:dyDescent="0.25">
      <c r="A10" s="45"/>
      <c r="B10" s="45"/>
      <c r="C10" s="49" t="s">
        <v>40</v>
      </c>
      <c r="D10" s="46" t="s">
        <v>34</v>
      </c>
      <c r="E10" s="50">
        <v>4</v>
      </c>
      <c r="F10" s="51"/>
      <c r="G10" s="52">
        <f t="shared" si="0"/>
        <v>0</v>
      </c>
    </row>
    <row r="11" spans="1:7" x14ac:dyDescent="0.25">
      <c r="A11" s="45"/>
      <c r="B11" s="45"/>
      <c r="C11" s="49" t="s">
        <v>42</v>
      </c>
      <c r="D11" s="46" t="s">
        <v>34</v>
      </c>
      <c r="E11" s="50">
        <v>8</v>
      </c>
      <c r="F11" s="51"/>
      <c r="G11" s="52">
        <f t="shared" si="0"/>
        <v>0</v>
      </c>
    </row>
    <row r="12" spans="1:7" x14ac:dyDescent="0.25">
      <c r="A12" s="45"/>
      <c r="B12" s="45"/>
      <c r="C12" s="49" t="s">
        <v>44</v>
      </c>
      <c r="D12" s="46" t="s">
        <v>63</v>
      </c>
      <c r="E12" s="50">
        <v>5</v>
      </c>
      <c r="F12" s="51"/>
      <c r="G12" s="52">
        <f t="shared" si="0"/>
        <v>0</v>
      </c>
    </row>
    <row r="13" spans="1:7" ht="26.25" x14ac:dyDescent="0.25">
      <c r="A13" s="45"/>
      <c r="B13" s="45"/>
      <c r="C13" s="53" t="s">
        <v>45</v>
      </c>
      <c r="D13" s="46" t="s">
        <v>63</v>
      </c>
      <c r="E13" s="50">
        <v>5</v>
      </c>
      <c r="F13" s="51"/>
      <c r="G13" s="52">
        <f t="shared" si="0"/>
        <v>0</v>
      </c>
    </row>
    <row r="14" spans="1:7" x14ac:dyDescent="0.25">
      <c r="A14" s="45"/>
      <c r="B14" s="45"/>
      <c r="C14" s="49" t="s">
        <v>54</v>
      </c>
      <c r="D14" s="46" t="s">
        <v>50</v>
      </c>
      <c r="E14" s="50">
        <v>1</v>
      </c>
      <c r="F14" s="51"/>
      <c r="G14" s="52">
        <f t="shared" si="0"/>
        <v>0</v>
      </c>
    </row>
    <row r="15" spans="1:7" x14ac:dyDescent="0.25">
      <c r="C15" s="54"/>
      <c r="D15" s="47"/>
      <c r="E15" s="55"/>
      <c r="F15" s="55"/>
      <c r="G15" s="47"/>
    </row>
    <row r="16" spans="1:7" x14ac:dyDescent="0.25">
      <c r="C16" s="54"/>
      <c r="D16" s="60" t="s">
        <v>46</v>
      </c>
      <c r="E16" s="60"/>
      <c r="F16" s="60"/>
      <c r="G16" s="56">
        <f>SUM(G6:G15)</f>
        <v>0</v>
      </c>
    </row>
  </sheetData>
  <sheetProtection algorithmName="SHA-512" hashValue="WdktcW8zborM4PL48IJLB+CdL1V+/drVCwsykg4zToQ8LqB7YXRNFAhhSivt6wlb8y9aorNhv+36dparHm45Tg==" saltValue="TnmYvk68igPpim+OfEU/9Q==" spinCount="100000" sheet="1" objects="1" scenarios="1"/>
  <protectedRanges>
    <protectedRange sqref="F6:F14" name="Oblast1"/>
  </protectedRanges>
  <mergeCells count="1">
    <mergeCell ref="D16:F16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10"/>
  <sheetViews>
    <sheetView zoomScaleNormal="100" workbookViewId="0"/>
  </sheetViews>
  <sheetFormatPr defaultRowHeight="15" x14ac:dyDescent="0.25"/>
  <cols>
    <col min="1" max="1" width="5.28515625" customWidth="1"/>
    <col min="2" max="2" width="13.140625" customWidth="1"/>
    <col min="3" max="3" width="47.42578125" style="29" customWidth="1"/>
    <col min="4" max="4" width="9.140625" style="30" customWidth="1"/>
    <col min="5" max="5" width="7.7109375" style="31" customWidth="1"/>
    <col min="6" max="6" width="9.42578125" style="31" customWidth="1"/>
    <col min="7" max="1022" width="8.42578125" customWidth="1"/>
    <col min="1023" max="1025" width="11.5703125"/>
  </cols>
  <sheetData>
    <row r="1" spans="1:7" ht="15.75" x14ac:dyDescent="0.25">
      <c r="B1" s="32" t="s">
        <v>26</v>
      </c>
      <c r="D1" s="33"/>
      <c r="E1"/>
      <c r="G1" s="31"/>
    </row>
    <row r="2" spans="1:7" ht="18" x14ac:dyDescent="0.25">
      <c r="B2" s="34">
        <v>108</v>
      </c>
      <c r="C2" s="35" t="s">
        <v>18</v>
      </c>
      <c r="D2" s="33"/>
      <c r="E2"/>
      <c r="G2" s="31"/>
    </row>
    <row r="3" spans="1:7" ht="20.25" customHeight="1" x14ac:dyDescent="0.25">
      <c r="D3" s="33"/>
      <c r="E3"/>
      <c r="G3" s="31"/>
    </row>
    <row r="4" spans="1:7" x14ac:dyDescent="0.25">
      <c r="A4" s="36" t="s">
        <v>27</v>
      </c>
      <c r="D4" s="33"/>
      <c r="E4"/>
      <c r="G4" s="31"/>
    </row>
    <row r="5" spans="1:7" s="42" customFormat="1" ht="26.1" customHeight="1" x14ac:dyDescent="0.2">
      <c r="A5" s="37"/>
      <c r="B5" s="37" t="s">
        <v>28</v>
      </c>
      <c r="C5" s="38" t="s">
        <v>29</v>
      </c>
      <c r="D5" s="39" t="s">
        <v>30</v>
      </c>
      <c r="E5" s="37" t="s">
        <v>31</v>
      </c>
      <c r="F5" s="40" t="s">
        <v>32</v>
      </c>
      <c r="G5" s="41" t="s">
        <v>25</v>
      </c>
    </row>
    <row r="6" spans="1:7" x14ac:dyDescent="0.25">
      <c r="A6" s="43"/>
      <c r="B6" s="44"/>
      <c r="C6" s="49" t="s">
        <v>57</v>
      </c>
      <c r="D6" s="46" t="s">
        <v>34</v>
      </c>
      <c r="E6" s="50">
        <v>1</v>
      </c>
      <c r="F6" s="51"/>
      <c r="G6" s="52">
        <f>E6*F6</f>
        <v>0</v>
      </c>
    </row>
    <row r="7" spans="1:7" x14ac:dyDescent="0.25">
      <c r="A7" s="45"/>
      <c r="B7" s="45"/>
      <c r="C7" s="49" t="s">
        <v>44</v>
      </c>
      <c r="D7" s="46" t="s">
        <v>63</v>
      </c>
      <c r="E7" s="50">
        <v>0.4</v>
      </c>
      <c r="F7" s="51"/>
      <c r="G7" s="52">
        <f>E7*F7</f>
        <v>0</v>
      </c>
    </row>
    <row r="8" spans="1:7" ht="26.25" x14ac:dyDescent="0.25">
      <c r="A8" s="45"/>
      <c r="B8" s="45"/>
      <c r="C8" s="53" t="s">
        <v>45</v>
      </c>
      <c r="D8" s="46" t="s">
        <v>63</v>
      </c>
      <c r="E8" s="50">
        <v>0.4</v>
      </c>
      <c r="F8" s="51"/>
      <c r="G8" s="52">
        <f>E8*F8</f>
        <v>0</v>
      </c>
    </row>
    <row r="9" spans="1:7" x14ac:dyDescent="0.25">
      <c r="C9" s="54"/>
      <c r="D9" s="47"/>
      <c r="E9" s="55"/>
      <c r="F9" s="55"/>
      <c r="G9" s="47"/>
    </row>
    <row r="10" spans="1:7" x14ac:dyDescent="0.25">
      <c r="C10" s="54"/>
      <c r="D10" s="60" t="s">
        <v>46</v>
      </c>
      <c r="E10" s="60"/>
      <c r="F10" s="60"/>
      <c r="G10" s="56">
        <f>SUM(G6:G9)</f>
        <v>0</v>
      </c>
    </row>
  </sheetData>
  <sheetProtection algorithmName="SHA-512" hashValue="bEWYmAq+jfFnk0+rG6mtYoMhjehVMB/IYNv78m3UcbnPUQiE9j2KwVoFW8G94vQDZQLerb011MxILlhGL9gb+A==" saltValue="UnXk8+U8Oy3lnrntG49LcA==" spinCount="100000" sheet="1" objects="1" scenarios="1"/>
  <protectedRanges>
    <protectedRange sqref="F6:F8" name="Oblast1"/>
  </protectedRanges>
  <mergeCells count="1">
    <mergeCell ref="D10:F10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13"/>
  <sheetViews>
    <sheetView zoomScaleNormal="100" workbookViewId="0"/>
  </sheetViews>
  <sheetFormatPr defaultRowHeight="15" x14ac:dyDescent="0.25"/>
  <cols>
    <col min="1" max="1" width="5.28515625" customWidth="1"/>
    <col min="2" max="2" width="13.140625" customWidth="1"/>
    <col min="3" max="3" width="47.42578125" style="29" customWidth="1"/>
    <col min="4" max="4" width="9.140625" style="30" customWidth="1"/>
    <col min="5" max="5" width="7.7109375" style="31" customWidth="1"/>
    <col min="6" max="6" width="9.42578125" style="31" customWidth="1"/>
    <col min="7" max="7" width="9.42578125" bestFit="1" customWidth="1"/>
    <col min="8" max="1022" width="8.42578125" customWidth="1"/>
    <col min="1023" max="1025" width="11.5703125"/>
  </cols>
  <sheetData>
    <row r="1" spans="1:7" ht="15.75" x14ac:dyDescent="0.25">
      <c r="B1" s="32" t="s">
        <v>26</v>
      </c>
      <c r="D1" s="33"/>
      <c r="E1"/>
      <c r="G1" s="31"/>
    </row>
    <row r="2" spans="1:7" ht="18" x14ac:dyDescent="0.25">
      <c r="B2" s="34">
        <v>110</v>
      </c>
      <c r="C2" s="35" t="s">
        <v>19</v>
      </c>
      <c r="D2" s="33"/>
      <c r="E2"/>
      <c r="G2" s="31"/>
    </row>
    <row r="3" spans="1:7" ht="20.25" customHeight="1" x14ac:dyDescent="0.25">
      <c r="C3"/>
      <c r="D3" s="33"/>
      <c r="E3"/>
      <c r="G3" s="31"/>
    </row>
    <row r="4" spans="1:7" x14ac:dyDescent="0.25">
      <c r="A4" s="36" t="s">
        <v>27</v>
      </c>
      <c r="D4" s="33"/>
      <c r="E4"/>
      <c r="G4" s="31"/>
    </row>
    <row r="5" spans="1:7" s="42" customFormat="1" ht="26.1" customHeight="1" x14ac:dyDescent="0.2">
      <c r="A5" s="37"/>
      <c r="B5" s="37" t="s">
        <v>28</v>
      </c>
      <c r="C5" s="38" t="s">
        <v>29</v>
      </c>
      <c r="D5" s="39" t="s">
        <v>30</v>
      </c>
      <c r="E5" s="37" t="s">
        <v>31</v>
      </c>
      <c r="F5" s="40" t="s">
        <v>32</v>
      </c>
      <c r="G5" s="41" t="s">
        <v>25</v>
      </c>
    </row>
    <row r="6" spans="1:7" x14ac:dyDescent="0.25">
      <c r="A6" s="43"/>
      <c r="B6" s="44"/>
      <c r="C6" s="49" t="s">
        <v>58</v>
      </c>
      <c r="D6" s="46" t="s">
        <v>34</v>
      </c>
      <c r="E6" s="50">
        <v>1</v>
      </c>
      <c r="F6" s="51"/>
      <c r="G6" s="52">
        <f>F6*E6</f>
        <v>0</v>
      </c>
    </row>
    <row r="7" spans="1:7" x14ac:dyDescent="0.25">
      <c r="A7" s="45"/>
      <c r="B7" s="44"/>
      <c r="C7" s="49" t="s">
        <v>59</v>
      </c>
      <c r="D7" s="46" t="s">
        <v>34</v>
      </c>
      <c r="E7" s="50">
        <v>1</v>
      </c>
      <c r="F7" s="51"/>
      <c r="G7" s="52">
        <f>F7*E7</f>
        <v>0</v>
      </c>
    </row>
    <row r="8" spans="1:7" x14ac:dyDescent="0.25">
      <c r="A8" s="45"/>
      <c r="B8" s="44"/>
      <c r="C8" s="49" t="s">
        <v>60</v>
      </c>
      <c r="D8" s="46" t="s">
        <v>34</v>
      </c>
      <c r="E8" s="50">
        <v>1</v>
      </c>
      <c r="F8" s="51"/>
      <c r="G8" s="52">
        <f>F8*E8</f>
        <v>0</v>
      </c>
    </row>
    <row r="9" spans="1:7" x14ac:dyDescent="0.25">
      <c r="A9" s="45"/>
      <c r="B9" s="45"/>
      <c r="C9" s="49" t="s">
        <v>44</v>
      </c>
      <c r="D9" s="46" t="s">
        <v>63</v>
      </c>
      <c r="E9" s="50">
        <v>1</v>
      </c>
      <c r="F9" s="51"/>
      <c r="G9" s="52">
        <f>E9*F9</f>
        <v>0</v>
      </c>
    </row>
    <row r="10" spans="1:7" ht="26.25" x14ac:dyDescent="0.25">
      <c r="A10" s="45"/>
      <c r="B10" s="45"/>
      <c r="C10" s="53" t="s">
        <v>45</v>
      </c>
      <c r="D10" s="46" t="s">
        <v>63</v>
      </c>
      <c r="E10" s="50">
        <v>1</v>
      </c>
      <c r="F10" s="51"/>
      <c r="G10" s="52">
        <f>E10*F10</f>
        <v>0</v>
      </c>
    </row>
    <row r="11" spans="1:7" x14ac:dyDescent="0.25">
      <c r="A11" s="45"/>
      <c r="B11" s="45"/>
      <c r="C11" s="49" t="s">
        <v>54</v>
      </c>
      <c r="D11" s="46" t="s">
        <v>50</v>
      </c>
      <c r="E11" s="50">
        <v>1</v>
      </c>
      <c r="F11" s="51"/>
      <c r="G11" s="52">
        <f>E11*F11</f>
        <v>0</v>
      </c>
    </row>
    <row r="12" spans="1:7" x14ac:dyDescent="0.25">
      <c r="C12" s="54"/>
      <c r="D12" s="47"/>
      <c r="E12" s="55"/>
      <c r="F12" s="55"/>
      <c r="G12" s="47"/>
    </row>
    <row r="13" spans="1:7" x14ac:dyDescent="0.25">
      <c r="C13" s="54"/>
      <c r="D13" s="60" t="s">
        <v>46</v>
      </c>
      <c r="E13" s="60"/>
      <c r="F13" s="60"/>
      <c r="G13" s="56">
        <f>SUM(G6:G12)</f>
        <v>0</v>
      </c>
    </row>
  </sheetData>
  <sheetProtection algorithmName="SHA-512" hashValue="TKkrAe0iSDER2HWDAafFNE+qv5W2idSggMFVAXLvh/UU0eRiL5avygYc9xtAjE8Y195dHfBTC8++a4KKd5MZ9Q==" saltValue="fHbXJ4dPaC9QroN9/jKlng==" spinCount="100000" sheet="1" objects="1" scenarios="1"/>
  <protectedRanges>
    <protectedRange sqref="F6:F11" name="Oblast1"/>
  </protectedRanges>
  <mergeCells count="1">
    <mergeCell ref="D13:F13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13"/>
  <sheetViews>
    <sheetView zoomScaleNormal="100" workbookViewId="0">
      <selection activeCell="A2" sqref="A2"/>
    </sheetView>
  </sheetViews>
  <sheetFormatPr defaultRowHeight="15" x14ac:dyDescent="0.25"/>
  <cols>
    <col min="1" max="1" width="5.28515625" customWidth="1"/>
    <col min="2" max="2" width="13.140625" customWidth="1"/>
    <col min="3" max="3" width="47.42578125" style="29" customWidth="1"/>
    <col min="4" max="4" width="9.140625" style="30" customWidth="1"/>
    <col min="5" max="5" width="7.7109375" style="31" customWidth="1"/>
    <col min="6" max="6" width="9.42578125" style="31" customWidth="1"/>
    <col min="7" max="7" width="9.42578125" bestFit="1" customWidth="1"/>
    <col min="8" max="1022" width="8.42578125" customWidth="1"/>
    <col min="1023" max="1025" width="11.5703125"/>
  </cols>
  <sheetData>
    <row r="1" spans="1:7" ht="15.75" x14ac:dyDescent="0.25">
      <c r="B1" s="32" t="s">
        <v>26</v>
      </c>
      <c r="D1" s="33"/>
      <c r="E1"/>
      <c r="G1" s="31"/>
    </row>
    <row r="2" spans="1:7" ht="18" x14ac:dyDescent="0.25">
      <c r="B2" s="34">
        <v>114</v>
      </c>
      <c r="C2" s="35" t="s">
        <v>61</v>
      </c>
      <c r="D2" s="33"/>
      <c r="E2"/>
      <c r="G2" s="31"/>
    </row>
    <row r="3" spans="1:7" ht="20.25" customHeight="1" x14ac:dyDescent="0.25">
      <c r="D3" s="33"/>
      <c r="E3"/>
      <c r="G3" s="31"/>
    </row>
    <row r="4" spans="1:7" x14ac:dyDescent="0.25">
      <c r="A4" s="36" t="s">
        <v>27</v>
      </c>
      <c r="D4" s="33"/>
      <c r="E4"/>
      <c r="G4" s="31"/>
    </row>
    <row r="5" spans="1:7" s="42" customFormat="1" ht="26.1" customHeight="1" x14ac:dyDescent="0.2">
      <c r="A5" s="37"/>
      <c r="B5" s="37" t="s">
        <v>28</v>
      </c>
      <c r="C5" s="38" t="s">
        <v>29</v>
      </c>
      <c r="D5" s="39" t="s">
        <v>30</v>
      </c>
      <c r="E5" s="37" t="s">
        <v>31</v>
      </c>
      <c r="F5" s="40" t="s">
        <v>32</v>
      </c>
      <c r="G5" s="41" t="s">
        <v>25</v>
      </c>
    </row>
    <row r="6" spans="1:7" x14ac:dyDescent="0.25">
      <c r="A6" s="43"/>
      <c r="B6" s="44"/>
      <c r="C6" s="49" t="s">
        <v>33</v>
      </c>
      <c r="D6" s="46" t="s">
        <v>34</v>
      </c>
      <c r="E6" s="50">
        <v>2</v>
      </c>
      <c r="F6" s="51"/>
      <c r="G6" s="52">
        <f>F6*E6</f>
        <v>0</v>
      </c>
    </row>
    <row r="7" spans="1:7" x14ac:dyDescent="0.25">
      <c r="A7" s="45"/>
      <c r="B7" s="44"/>
      <c r="C7" s="49" t="s">
        <v>55</v>
      </c>
      <c r="D7" s="46" t="s">
        <v>34</v>
      </c>
      <c r="E7" s="50">
        <v>1</v>
      </c>
      <c r="F7" s="51"/>
      <c r="G7" s="52">
        <f>F7*E7</f>
        <v>0</v>
      </c>
    </row>
    <row r="8" spans="1:7" x14ac:dyDescent="0.25">
      <c r="A8" s="45"/>
      <c r="B8" s="45"/>
      <c r="C8" s="49" t="s">
        <v>40</v>
      </c>
      <c r="D8" s="46" t="s">
        <v>34</v>
      </c>
      <c r="E8" s="50">
        <v>3</v>
      </c>
      <c r="F8" s="51"/>
      <c r="G8" s="52">
        <f>E8*F8</f>
        <v>0</v>
      </c>
    </row>
    <row r="9" spans="1:7" x14ac:dyDescent="0.25">
      <c r="A9" s="45"/>
      <c r="B9" s="45"/>
      <c r="C9" s="49" t="s">
        <v>42</v>
      </c>
      <c r="D9" s="46" t="s">
        <v>34</v>
      </c>
      <c r="E9" s="50">
        <v>1</v>
      </c>
      <c r="F9" s="51"/>
      <c r="G9" s="52">
        <f>E9*F9</f>
        <v>0</v>
      </c>
    </row>
    <row r="10" spans="1:7" x14ac:dyDescent="0.25">
      <c r="A10" s="45"/>
      <c r="B10" s="45"/>
      <c r="C10" s="49" t="s">
        <v>44</v>
      </c>
      <c r="D10" s="46" t="s">
        <v>63</v>
      </c>
      <c r="E10" s="50">
        <v>2</v>
      </c>
      <c r="F10" s="51"/>
      <c r="G10" s="52">
        <f>E10*F10</f>
        <v>0</v>
      </c>
    </row>
    <row r="11" spans="1:7" ht="26.25" x14ac:dyDescent="0.25">
      <c r="A11" s="45"/>
      <c r="B11" s="45"/>
      <c r="C11" s="53" t="s">
        <v>45</v>
      </c>
      <c r="D11" s="46" t="s">
        <v>63</v>
      </c>
      <c r="E11" s="50">
        <v>2</v>
      </c>
      <c r="F11" s="51"/>
      <c r="G11" s="52">
        <f>E11*F11</f>
        <v>0</v>
      </c>
    </row>
    <row r="12" spans="1:7" x14ac:dyDescent="0.25">
      <c r="C12" s="54"/>
      <c r="D12" s="47"/>
      <c r="E12" s="55"/>
      <c r="F12" s="55"/>
      <c r="G12" s="47"/>
    </row>
    <row r="13" spans="1:7" x14ac:dyDescent="0.25">
      <c r="C13" s="54"/>
      <c r="D13" s="60" t="s">
        <v>46</v>
      </c>
      <c r="E13" s="60"/>
      <c r="F13" s="60"/>
      <c r="G13" s="56">
        <f>SUM(G6:G12)</f>
        <v>0</v>
      </c>
    </row>
  </sheetData>
  <sheetProtection algorithmName="SHA-512" hashValue="u39zLTxMhlS0L5CPg46cWaPzdQMeiaVe04nSn2OgT4kEXOjt2rbq4XDaVtSZ/sbL7tE0KFHZlHrdVh9foR2CWQ==" saltValue="h+1fZp3NMyYXRZ4lLuCIOw==" spinCount="100000" sheet="1" objects="1" scenarios="1"/>
  <protectedRanges>
    <protectedRange sqref="F6:F11" name="Oblast1"/>
  </protectedRanges>
  <mergeCells count="1">
    <mergeCell ref="D13:F13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15"/>
  <sheetViews>
    <sheetView zoomScaleNormal="100" workbookViewId="0"/>
  </sheetViews>
  <sheetFormatPr defaultRowHeight="15" x14ac:dyDescent="0.25"/>
  <cols>
    <col min="1" max="1" width="5.28515625" customWidth="1"/>
    <col min="2" max="2" width="13.140625" customWidth="1"/>
    <col min="3" max="3" width="47.42578125" style="29" customWidth="1"/>
    <col min="4" max="4" width="9.140625" style="30" customWidth="1"/>
    <col min="5" max="5" width="7.7109375" style="31" customWidth="1"/>
    <col min="6" max="6" width="9.42578125" style="31" customWidth="1"/>
    <col min="7" max="7" width="9" bestFit="1" customWidth="1"/>
    <col min="8" max="1022" width="8.42578125" customWidth="1"/>
    <col min="1023" max="1025" width="11.5703125"/>
  </cols>
  <sheetData>
    <row r="1" spans="1:7" ht="15.75" x14ac:dyDescent="0.25">
      <c r="B1" s="32" t="s">
        <v>26</v>
      </c>
      <c r="D1" s="33"/>
      <c r="E1"/>
      <c r="G1" s="31"/>
    </row>
    <row r="2" spans="1:7" ht="18" x14ac:dyDescent="0.25">
      <c r="B2" s="34">
        <v>121</v>
      </c>
      <c r="C2" s="35" t="s">
        <v>21</v>
      </c>
      <c r="D2" s="33"/>
      <c r="E2"/>
      <c r="G2" s="31"/>
    </row>
    <row r="3" spans="1:7" ht="20.25" customHeight="1" x14ac:dyDescent="0.25">
      <c r="C3"/>
      <c r="D3" s="33"/>
      <c r="E3"/>
      <c r="G3" s="31"/>
    </row>
    <row r="4" spans="1:7" x14ac:dyDescent="0.25">
      <c r="A4" s="36" t="s">
        <v>27</v>
      </c>
      <c r="D4" s="33"/>
      <c r="E4"/>
      <c r="G4" s="31"/>
    </row>
    <row r="5" spans="1:7" s="42" customFormat="1" ht="26.1" customHeight="1" x14ac:dyDescent="0.2">
      <c r="A5" s="37"/>
      <c r="B5" s="37" t="s">
        <v>28</v>
      </c>
      <c r="C5" s="38" t="s">
        <v>29</v>
      </c>
      <c r="D5" s="39" t="s">
        <v>30</v>
      </c>
      <c r="E5" s="37" t="s">
        <v>31</v>
      </c>
      <c r="F5" s="40" t="s">
        <v>32</v>
      </c>
      <c r="G5" s="41" t="s">
        <v>25</v>
      </c>
    </row>
    <row r="6" spans="1:7" x14ac:dyDescent="0.25">
      <c r="A6" s="43"/>
      <c r="B6" s="44"/>
      <c r="C6" s="49" t="s">
        <v>33</v>
      </c>
      <c r="D6" s="46" t="s">
        <v>34</v>
      </c>
      <c r="E6" s="50">
        <v>1</v>
      </c>
      <c r="F6" s="51"/>
      <c r="G6" s="52">
        <f>F6*E6</f>
        <v>0</v>
      </c>
    </row>
    <row r="7" spans="1:7" x14ac:dyDescent="0.25">
      <c r="A7" s="45"/>
      <c r="B7" s="44"/>
      <c r="C7" s="49" t="s">
        <v>59</v>
      </c>
      <c r="D7" s="46" t="s">
        <v>34</v>
      </c>
      <c r="E7" s="50">
        <v>1</v>
      </c>
      <c r="F7" s="51"/>
      <c r="G7" s="52">
        <f t="shared" ref="G7:G13" si="0">E7*F7</f>
        <v>0</v>
      </c>
    </row>
    <row r="8" spans="1:7" x14ac:dyDescent="0.25">
      <c r="A8" s="45"/>
      <c r="B8" s="45"/>
      <c r="C8" s="49" t="s">
        <v>40</v>
      </c>
      <c r="D8" s="46" t="s">
        <v>34</v>
      </c>
      <c r="E8" s="50">
        <v>1</v>
      </c>
      <c r="F8" s="51"/>
      <c r="G8" s="52">
        <f t="shared" si="0"/>
        <v>0</v>
      </c>
    </row>
    <row r="9" spans="1:7" x14ac:dyDescent="0.25">
      <c r="A9" s="45"/>
      <c r="B9" s="45"/>
      <c r="C9" s="49" t="s">
        <v>42</v>
      </c>
      <c r="D9" s="46" t="s">
        <v>34</v>
      </c>
      <c r="E9" s="50">
        <v>3</v>
      </c>
      <c r="F9" s="51"/>
      <c r="G9" s="52">
        <f t="shared" si="0"/>
        <v>0</v>
      </c>
    </row>
    <row r="10" spans="1:7" x14ac:dyDescent="0.25">
      <c r="A10" s="45"/>
      <c r="B10" s="45"/>
      <c r="C10" s="49" t="s">
        <v>43</v>
      </c>
      <c r="D10" s="46" t="s">
        <v>34</v>
      </c>
      <c r="E10" s="50">
        <v>1</v>
      </c>
      <c r="F10" s="51"/>
      <c r="G10" s="52">
        <f t="shared" si="0"/>
        <v>0</v>
      </c>
    </row>
    <row r="11" spans="1:7" x14ac:dyDescent="0.25">
      <c r="A11" s="45"/>
      <c r="B11" s="45"/>
      <c r="C11" s="49" t="s">
        <v>44</v>
      </c>
      <c r="D11" s="46" t="s">
        <v>63</v>
      </c>
      <c r="E11" s="50">
        <v>2</v>
      </c>
      <c r="F11" s="51"/>
      <c r="G11" s="52">
        <f t="shared" si="0"/>
        <v>0</v>
      </c>
    </row>
    <row r="12" spans="1:7" ht="26.25" x14ac:dyDescent="0.25">
      <c r="A12" s="45"/>
      <c r="B12" s="45"/>
      <c r="C12" s="53" t="s">
        <v>45</v>
      </c>
      <c r="D12" s="46" t="s">
        <v>63</v>
      </c>
      <c r="E12" s="50">
        <v>2</v>
      </c>
      <c r="F12" s="51"/>
      <c r="G12" s="52">
        <f t="shared" si="0"/>
        <v>0</v>
      </c>
    </row>
    <row r="13" spans="1:7" x14ac:dyDescent="0.25">
      <c r="A13" s="45"/>
      <c r="B13" s="45"/>
      <c r="C13" s="49" t="s">
        <v>54</v>
      </c>
      <c r="D13" s="46" t="s">
        <v>50</v>
      </c>
      <c r="E13" s="50">
        <v>3</v>
      </c>
      <c r="F13" s="51"/>
      <c r="G13" s="52">
        <f t="shared" si="0"/>
        <v>0</v>
      </c>
    </row>
    <row r="14" spans="1:7" x14ac:dyDescent="0.25">
      <c r="C14" s="54"/>
      <c r="D14" s="47"/>
      <c r="E14" s="55"/>
      <c r="F14" s="55"/>
      <c r="G14" s="47"/>
    </row>
    <row r="15" spans="1:7" x14ac:dyDescent="0.25">
      <c r="C15" s="54"/>
      <c r="D15" s="60" t="s">
        <v>46</v>
      </c>
      <c r="E15" s="60"/>
      <c r="F15" s="60"/>
      <c r="G15" s="56">
        <f>SUM(G6:G14)</f>
        <v>0</v>
      </c>
    </row>
  </sheetData>
  <sheetProtection algorithmName="SHA-512" hashValue="h8gL1VXUgAdDqCfnvh0u4+82UAsM0Pl31vITiCKv9OnNBotOVvIw3ItsIyw5HY25wIT4wlkCJs71MLe7/gSAbQ==" saltValue="fFqtrbOyuICgfwqNKY4IPQ==" spinCount="100000" sheet="1" objects="1" scenarios="1"/>
  <protectedRanges>
    <protectedRange sqref="F6:F13" name="Oblast1"/>
  </protectedRanges>
  <mergeCells count="1">
    <mergeCell ref="D15:F15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MJ14"/>
  <sheetViews>
    <sheetView zoomScaleNormal="100" workbookViewId="0"/>
  </sheetViews>
  <sheetFormatPr defaultRowHeight="15" x14ac:dyDescent="0.25"/>
  <cols>
    <col min="1" max="1" width="5.28515625" customWidth="1"/>
    <col min="2" max="2" width="13.140625" customWidth="1"/>
    <col min="3" max="3" width="47.42578125" style="29" customWidth="1"/>
    <col min="4" max="4" width="9.140625" style="30" customWidth="1"/>
    <col min="5" max="5" width="7.7109375" style="31" customWidth="1"/>
    <col min="6" max="6" width="9.42578125" style="31" customWidth="1"/>
    <col min="7" max="7" width="10" bestFit="1" customWidth="1"/>
    <col min="8" max="1019" width="8.42578125" customWidth="1"/>
    <col min="1020" max="1025" width="11.5703125"/>
  </cols>
  <sheetData>
    <row r="1" spans="1:1024" ht="15.75" x14ac:dyDescent="0.25">
      <c r="B1" s="32" t="s">
        <v>26</v>
      </c>
      <c r="D1" s="33"/>
      <c r="E1"/>
      <c r="G1" s="31"/>
    </row>
    <row r="2" spans="1:1024" ht="18" x14ac:dyDescent="0.25">
      <c r="B2" s="34">
        <v>142</v>
      </c>
      <c r="C2" s="35" t="s">
        <v>62</v>
      </c>
      <c r="D2" s="33"/>
      <c r="E2"/>
      <c r="G2" s="31"/>
    </row>
    <row r="3" spans="1:1024" ht="20.25" customHeight="1" x14ac:dyDescent="0.25">
      <c r="D3" s="33"/>
      <c r="E3"/>
      <c r="G3" s="31"/>
    </row>
    <row r="4" spans="1:1024" x14ac:dyDescent="0.25">
      <c r="A4" s="36" t="s">
        <v>27</v>
      </c>
      <c r="D4" s="33"/>
      <c r="E4"/>
      <c r="G4" s="31"/>
    </row>
    <row r="5" spans="1:1024" s="42" customFormat="1" ht="26.1" customHeight="1" x14ac:dyDescent="0.25">
      <c r="A5" s="37"/>
      <c r="B5" s="37" t="s">
        <v>28</v>
      </c>
      <c r="C5" s="38" t="s">
        <v>29</v>
      </c>
      <c r="D5" s="39" t="s">
        <v>30</v>
      </c>
      <c r="E5" s="37" t="s">
        <v>31</v>
      </c>
      <c r="F5" s="40" t="s">
        <v>32</v>
      </c>
      <c r="G5" s="41" t="s">
        <v>25</v>
      </c>
      <c r="AMH5"/>
      <c r="AMI5"/>
      <c r="AMJ5"/>
    </row>
    <row r="6" spans="1:1024" x14ac:dyDescent="0.25">
      <c r="A6" s="45"/>
      <c r="B6" s="44"/>
      <c r="C6" s="49" t="s">
        <v>37</v>
      </c>
      <c r="D6" s="46" t="s">
        <v>34</v>
      </c>
      <c r="E6" s="50">
        <v>4</v>
      </c>
      <c r="F6" s="51"/>
      <c r="G6" s="52">
        <f t="shared" ref="G6:G12" si="0">E6*F6</f>
        <v>0</v>
      </c>
    </row>
    <row r="7" spans="1:1024" x14ac:dyDescent="0.25">
      <c r="A7" s="45"/>
      <c r="B7" s="44"/>
      <c r="C7" s="49" t="s">
        <v>38</v>
      </c>
      <c r="D7" s="46" t="s">
        <v>34</v>
      </c>
      <c r="E7" s="50">
        <v>2</v>
      </c>
      <c r="F7" s="51"/>
      <c r="G7" s="52">
        <f t="shared" si="0"/>
        <v>0</v>
      </c>
    </row>
    <row r="8" spans="1:1024" x14ac:dyDescent="0.25">
      <c r="A8" s="45"/>
      <c r="B8" s="45"/>
      <c r="C8" s="49" t="s">
        <v>42</v>
      </c>
      <c r="D8" s="46" t="s">
        <v>34</v>
      </c>
      <c r="E8" s="50">
        <v>29</v>
      </c>
      <c r="F8" s="51"/>
      <c r="G8" s="52">
        <f t="shared" si="0"/>
        <v>0</v>
      </c>
    </row>
    <row r="9" spans="1:1024" x14ac:dyDescent="0.25">
      <c r="A9" s="45"/>
      <c r="B9" s="45"/>
      <c r="C9" s="49" t="s">
        <v>43</v>
      </c>
      <c r="D9" s="46" t="s">
        <v>34</v>
      </c>
      <c r="E9" s="50">
        <v>2</v>
      </c>
      <c r="F9" s="51"/>
      <c r="G9" s="52">
        <f t="shared" si="0"/>
        <v>0</v>
      </c>
    </row>
    <row r="10" spans="1:1024" x14ac:dyDescent="0.25">
      <c r="A10" s="45"/>
      <c r="B10" s="45"/>
      <c r="C10" s="49" t="s">
        <v>44</v>
      </c>
      <c r="D10" s="46" t="s">
        <v>63</v>
      </c>
      <c r="E10" s="50">
        <v>11</v>
      </c>
      <c r="F10" s="51"/>
      <c r="G10" s="52">
        <f t="shared" si="0"/>
        <v>0</v>
      </c>
    </row>
    <row r="11" spans="1:1024" ht="26.25" x14ac:dyDescent="0.25">
      <c r="A11" s="45"/>
      <c r="B11" s="45"/>
      <c r="C11" s="53" t="s">
        <v>45</v>
      </c>
      <c r="D11" s="46" t="s">
        <v>63</v>
      </c>
      <c r="E11" s="50">
        <v>11</v>
      </c>
      <c r="F11" s="51"/>
      <c r="G11" s="52">
        <f t="shared" si="0"/>
        <v>0</v>
      </c>
    </row>
    <row r="12" spans="1:1024" x14ac:dyDescent="0.25">
      <c r="A12" s="45"/>
      <c r="B12" s="45"/>
      <c r="C12" s="49" t="s">
        <v>54</v>
      </c>
      <c r="D12" s="46" t="s">
        <v>50</v>
      </c>
      <c r="E12" s="50">
        <v>1</v>
      </c>
      <c r="F12" s="51"/>
      <c r="G12" s="52">
        <f t="shared" si="0"/>
        <v>0</v>
      </c>
    </row>
    <row r="13" spans="1:1024" x14ac:dyDescent="0.25">
      <c r="C13" s="54"/>
      <c r="D13" s="47"/>
      <c r="E13" s="55"/>
      <c r="F13" s="55"/>
      <c r="G13" s="47"/>
    </row>
    <row r="14" spans="1:1024" x14ac:dyDescent="0.25">
      <c r="C14" s="54"/>
      <c r="D14" s="60" t="s">
        <v>46</v>
      </c>
      <c r="E14" s="60"/>
      <c r="F14" s="60"/>
      <c r="G14" s="56">
        <f>SUM(G6:G13)</f>
        <v>0</v>
      </c>
    </row>
  </sheetData>
  <sheetProtection algorithmName="SHA-512" hashValue="nxTbxS7o+Jwdm/A5JqqVgUtS5yrSdqHw7GCqtD1wIR6xtaEirLup98mRCd7NyPX/YXfdanZ7qMa4yGrfM/5jjA==" saltValue="YtJZAfEfA1LHdFV0hgkToA==" spinCount="100000" sheet="1" objects="1" scenarios="1"/>
  <protectedRanges>
    <protectedRange sqref="F6:F12" name="Oblast1"/>
  </protectedRanges>
  <mergeCells count="1">
    <mergeCell ref="D14:F14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14"/>
  <sheetViews>
    <sheetView zoomScaleNormal="100" workbookViewId="0"/>
  </sheetViews>
  <sheetFormatPr defaultRowHeight="15" x14ac:dyDescent="0.25"/>
  <cols>
    <col min="1" max="1" width="5.28515625" customWidth="1"/>
    <col min="2" max="2" width="13.140625" customWidth="1"/>
    <col min="3" max="3" width="47.42578125" style="29" customWidth="1"/>
    <col min="4" max="4" width="9.140625" style="30" customWidth="1"/>
    <col min="5" max="5" width="7.7109375" style="31" customWidth="1"/>
    <col min="6" max="6" width="9.42578125" style="31" customWidth="1"/>
    <col min="7" max="7" width="9" bestFit="1" customWidth="1"/>
    <col min="8" max="1022" width="8.42578125" customWidth="1"/>
    <col min="1023" max="1025" width="11.5703125"/>
  </cols>
  <sheetData>
    <row r="1" spans="1:7" ht="15.75" x14ac:dyDescent="0.25">
      <c r="B1" s="32" t="s">
        <v>26</v>
      </c>
      <c r="D1" s="33"/>
      <c r="E1"/>
      <c r="G1" s="31"/>
    </row>
    <row r="2" spans="1:7" ht="18" x14ac:dyDescent="0.25">
      <c r="B2" s="34">
        <v>157</v>
      </c>
      <c r="C2" s="35" t="s">
        <v>23</v>
      </c>
      <c r="D2" s="33"/>
      <c r="E2"/>
      <c r="G2" s="31"/>
    </row>
    <row r="3" spans="1:7" ht="20.25" customHeight="1" x14ac:dyDescent="0.25">
      <c r="D3" s="33"/>
      <c r="E3"/>
      <c r="G3" s="31"/>
    </row>
    <row r="4" spans="1:7" x14ac:dyDescent="0.25">
      <c r="A4" s="36" t="s">
        <v>27</v>
      </c>
      <c r="D4" s="33"/>
      <c r="E4"/>
      <c r="G4" s="31"/>
    </row>
    <row r="5" spans="1:7" s="42" customFormat="1" ht="26.1" customHeight="1" x14ac:dyDescent="0.2">
      <c r="A5" s="37"/>
      <c r="B5" s="37" t="s">
        <v>28</v>
      </c>
      <c r="C5" s="38" t="s">
        <v>29</v>
      </c>
      <c r="D5" s="39" t="s">
        <v>30</v>
      </c>
      <c r="E5" s="37" t="s">
        <v>31</v>
      </c>
      <c r="F5" s="40" t="s">
        <v>32</v>
      </c>
      <c r="G5" s="41" t="s">
        <v>25</v>
      </c>
    </row>
    <row r="6" spans="1:7" x14ac:dyDescent="0.25">
      <c r="A6" s="45"/>
      <c r="B6" s="44"/>
      <c r="C6" s="49" t="s">
        <v>35</v>
      </c>
      <c r="D6" s="46" t="s">
        <v>34</v>
      </c>
      <c r="E6" s="50">
        <v>1</v>
      </c>
      <c r="F6" s="51"/>
      <c r="G6" s="52">
        <f>F6*E6</f>
        <v>0</v>
      </c>
    </row>
    <row r="7" spans="1:7" x14ac:dyDescent="0.25">
      <c r="A7" s="45"/>
      <c r="B7" s="45"/>
      <c r="C7" s="49" t="s">
        <v>39</v>
      </c>
      <c r="D7" s="46" t="s">
        <v>34</v>
      </c>
      <c r="E7" s="50">
        <v>2</v>
      </c>
      <c r="F7" s="51"/>
      <c r="G7" s="52">
        <f t="shared" ref="G7:G12" si="0">E7*F7</f>
        <v>0</v>
      </c>
    </row>
    <row r="8" spans="1:7" x14ac:dyDescent="0.25">
      <c r="A8" s="45"/>
      <c r="B8" s="45"/>
      <c r="C8" s="49" t="s">
        <v>41</v>
      </c>
      <c r="D8" s="46" t="s">
        <v>34</v>
      </c>
      <c r="E8" s="50">
        <v>1</v>
      </c>
      <c r="F8" s="51"/>
      <c r="G8" s="52">
        <f t="shared" si="0"/>
        <v>0</v>
      </c>
    </row>
    <row r="9" spans="1:7" x14ac:dyDescent="0.25">
      <c r="A9" s="45"/>
      <c r="B9" s="45"/>
      <c r="C9" s="49" t="s">
        <v>42</v>
      </c>
      <c r="D9" s="46" t="s">
        <v>34</v>
      </c>
      <c r="E9" s="50">
        <v>1</v>
      </c>
      <c r="F9" s="51"/>
      <c r="G9" s="52">
        <f t="shared" si="0"/>
        <v>0</v>
      </c>
    </row>
    <row r="10" spans="1:7" x14ac:dyDescent="0.25">
      <c r="A10" s="45"/>
      <c r="B10" s="45"/>
      <c r="C10" s="49" t="s">
        <v>43</v>
      </c>
      <c r="D10" s="46" t="s">
        <v>34</v>
      </c>
      <c r="E10" s="50">
        <v>3</v>
      </c>
      <c r="F10" s="51"/>
      <c r="G10" s="52">
        <f t="shared" si="0"/>
        <v>0</v>
      </c>
    </row>
    <row r="11" spans="1:7" x14ac:dyDescent="0.25">
      <c r="A11" s="45"/>
      <c r="B11" s="45"/>
      <c r="C11" s="49" t="s">
        <v>44</v>
      </c>
      <c r="D11" s="46" t="s">
        <v>63</v>
      </c>
      <c r="E11" s="50">
        <v>2</v>
      </c>
      <c r="F11" s="51"/>
      <c r="G11" s="52">
        <f t="shared" si="0"/>
        <v>0</v>
      </c>
    </row>
    <row r="12" spans="1:7" ht="26.25" x14ac:dyDescent="0.25">
      <c r="A12" s="45"/>
      <c r="B12" s="45"/>
      <c r="C12" s="53" t="s">
        <v>45</v>
      </c>
      <c r="D12" s="46" t="s">
        <v>63</v>
      </c>
      <c r="E12" s="50">
        <v>2</v>
      </c>
      <c r="F12" s="51"/>
      <c r="G12" s="52">
        <f t="shared" si="0"/>
        <v>0</v>
      </c>
    </row>
    <row r="13" spans="1:7" x14ac:dyDescent="0.25">
      <c r="C13" s="54"/>
      <c r="D13" s="47"/>
      <c r="E13" s="55"/>
      <c r="F13" s="55"/>
      <c r="G13" s="52"/>
    </row>
    <row r="14" spans="1:7" x14ac:dyDescent="0.25">
      <c r="C14" s="54"/>
      <c r="D14" s="60" t="s">
        <v>46</v>
      </c>
      <c r="E14" s="60"/>
      <c r="F14" s="60"/>
      <c r="G14" s="56">
        <f>SUM(G6:G13)</f>
        <v>0</v>
      </c>
    </row>
  </sheetData>
  <sheetProtection algorithmName="SHA-512" hashValue="KC67NWE0IGF+vfO7qgq4t7lFA77XG03S+8q3lLEbiIThi9QCjD5zuKGIlK+9UOoPaIt0LhYnuBchIcPAfiwspQ==" saltValue="Y5T7inoch+ojHOFvT2jAfA==" spinCount="100000" sheet="1" objects="1" scenarios="1"/>
  <protectedRanges>
    <protectedRange sqref="F6:F12" name="Oblast1"/>
  </protectedRanges>
  <mergeCells count="1">
    <mergeCell ref="D14:F14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Roman,obyčejné"&amp;12&amp;A</oddHeader>
    <oddFooter>&amp;C&amp;"Times New Roman,obyčejné"&amp;12Stránka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15"/>
  <sheetViews>
    <sheetView zoomScaleNormal="100" workbookViewId="0"/>
  </sheetViews>
  <sheetFormatPr defaultRowHeight="15" x14ac:dyDescent="0.25"/>
  <cols>
    <col min="1" max="1" width="5.28515625" customWidth="1"/>
    <col min="2" max="2" width="13.140625" customWidth="1"/>
    <col min="3" max="3" width="47.42578125" style="29" customWidth="1"/>
    <col min="4" max="4" width="9.140625" style="30" customWidth="1"/>
    <col min="5" max="5" width="7.7109375" style="31" customWidth="1"/>
    <col min="6" max="6" width="9.42578125" style="31" customWidth="1"/>
    <col min="7" max="7" width="10.42578125" customWidth="1"/>
    <col min="8" max="1022" width="8.42578125" customWidth="1"/>
    <col min="1023" max="1025" width="11.5703125"/>
  </cols>
  <sheetData>
    <row r="1" spans="1:7" ht="15.75" x14ac:dyDescent="0.25">
      <c r="B1" s="32" t="s">
        <v>26</v>
      </c>
      <c r="D1" s="33"/>
      <c r="E1"/>
      <c r="G1" s="31"/>
    </row>
    <row r="2" spans="1:7" ht="18" x14ac:dyDescent="0.25">
      <c r="B2" s="34">
        <v>181</v>
      </c>
      <c r="C2" s="35" t="s">
        <v>24</v>
      </c>
      <c r="D2" s="33"/>
      <c r="E2"/>
      <c r="G2" s="31"/>
    </row>
    <row r="3" spans="1:7" ht="20.25" customHeight="1" x14ac:dyDescent="0.25">
      <c r="C3"/>
      <c r="D3" s="33"/>
      <c r="E3"/>
      <c r="G3" s="31"/>
    </row>
    <row r="4" spans="1:7" x14ac:dyDescent="0.25">
      <c r="A4" s="36" t="s">
        <v>27</v>
      </c>
      <c r="D4" s="33"/>
      <c r="E4"/>
      <c r="G4" s="31"/>
    </row>
    <row r="5" spans="1:7" s="42" customFormat="1" ht="26.1" customHeight="1" x14ac:dyDescent="0.2">
      <c r="A5" s="37"/>
      <c r="B5" s="37" t="s">
        <v>28</v>
      </c>
      <c r="C5" s="38" t="s">
        <v>29</v>
      </c>
      <c r="D5" s="39" t="s">
        <v>30</v>
      </c>
      <c r="E5" s="37" t="s">
        <v>31</v>
      </c>
      <c r="F5" s="40" t="s">
        <v>32</v>
      </c>
      <c r="G5" s="41" t="s">
        <v>25</v>
      </c>
    </row>
    <row r="6" spans="1:7" x14ac:dyDescent="0.25">
      <c r="A6" s="43"/>
      <c r="B6" s="44"/>
      <c r="C6" s="49" t="s">
        <v>56</v>
      </c>
      <c r="D6" s="46" t="s">
        <v>34</v>
      </c>
      <c r="E6" s="50">
        <v>1</v>
      </c>
      <c r="F6" s="51"/>
      <c r="G6" s="52">
        <f>F6*E6</f>
        <v>0</v>
      </c>
    </row>
    <row r="7" spans="1:7" x14ac:dyDescent="0.25">
      <c r="A7" s="45"/>
      <c r="B7" s="44"/>
      <c r="C7" s="49" t="s">
        <v>59</v>
      </c>
      <c r="D7" s="46" t="s">
        <v>34</v>
      </c>
      <c r="E7" s="50">
        <v>1</v>
      </c>
      <c r="F7" s="51"/>
      <c r="G7" s="52">
        <f>F7*E7</f>
        <v>0</v>
      </c>
    </row>
    <row r="8" spans="1:7" x14ac:dyDescent="0.25">
      <c r="A8" s="45"/>
      <c r="B8" s="45"/>
      <c r="C8" s="49" t="s">
        <v>42</v>
      </c>
      <c r="D8" s="46" t="s">
        <v>34</v>
      </c>
      <c r="E8" s="50">
        <v>9</v>
      </c>
      <c r="F8" s="51"/>
      <c r="G8" s="52">
        <f t="shared" ref="G8:G13" si="0">E8*F8</f>
        <v>0</v>
      </c>
    </row>
    <row r="9" spans="1:7" x14ac:dyDescent="0.25">
      <c r="A9" s="45"/>
      <c r="B9" s="45"/>
      <c r="C9" s="49" t="s">
        <v>48</v>
      </c>
      <c r="D9" s="46" t="s">
        <v>34</v>
      </c>
      <c r="E9" s="50">
        <v>7</v>
      </c>
      <c r="F9" s="51"/>
      <c r="G9" s="52">
        <f t="shared" si="0"/>
        <v>0</v>
      </c>
    </row>
    <row r="10" spans="1:7" x14ac:dyDescent="0.25">
      <c r="A10" s="45"/>
      <c r="B10" s="45"/>
      <c r="C10" s="49" t="s">
        <v>44</v>
      </c>
      <c r="D10" s="46" t="s">
        <v>63</v>
      </c>
      <c r="E10" s="50">
        <v>16</v>
      </c>
      <c r="F10" s="51"/>
      <c r="G10" s="52">
        <f t="shared" si="0"/>
        <v>0</v>
      </c>
    </row>
    <row r="11" spans="1:7" ht="26.25" x14ac:dyDescent="0.25">
      <c r="A11" s="45"/>
      <c r="B11" s="45"/>
      <c r="C11" s="53" t="s">
        <v>45</v>
      </c>
      <c r="D11" s="46" t="s">
        <v>63</v>
      </c>
      <c r="E11" s="50">
        <v>16</v>
      </c>
      <c r="F11" s="51"/>
      <c r="G11" s="52">
        <f t="shared" si="0"/>
        <v>0</v>
      </c>
    </row>
    <row r="12" spans="1:7" x14ac:dyDescent="0.25">
      <c r="A12" s="45"/>
      <c r="B12" s="45"/>
      <c r="C12" s="49" t="s">
        <v>54</v>
      </c>
      <c r="D12" s="46" t="s">
        <v>50</v>
      </c>
      <c r="E12" s="50">
        <v>13</v>
      </c>
      <c r="F12" s="51"/>
      <c r="G12" s="52">
        <f t="shared" si="0"/>
        <v>0</v>
      </c>
    </row>
    <row r="13" spans="1:7" x14ac:dyDescent="0.25">
      <c r="A13" s="45"/>
      <c r="B13" s="45"/>
      <c r="C13" s="49" t="s">
        <v>49</v>
      </c>
      <c r="D13" s="46" t="s">
        <v>50</v>
      </c>
      <c r="E13" s="50">
        <v>13</v>
      </c>
      <c r="F13" s="51"/>
      <c r="G13" s="52">
        <f t="shared" si="0"/>
        <v>0</v>
      </c>
    </row>
    <row r="14" spans="1:7" x14ac:dyDescent="0.25">
      <c r="C14" s="54"/>
      <c r="D14" s="47"/>
      <c r="E14" s="55"/>
      <c r="F14" s="55"/>
      <c r="G14" s="47"/>
    </row>
    <row r="15" spans="1:7" x14ac:dyDescent="0.25">
      <c r="C15" s="54"/>
      <c r="D15" s="60" t="s">
        <v>46</v>
      </c>
      <c r="E15" s="60"/>
      <c r="F15" s="60"/>
      <c r="G15" s="56">
        <f>SUM(G6:G14)</f>
        <v>0</v>
      </c>
    </row>
  </sheetData>
  <sheetProtection algorithmName="SHA-512" hashValue="X5ZlaL8tH1n9lwLIJk/F1UkXMqNY4myYi7w4TosrnHoU+b3bKd/bq2QlYYe0jdSDAD0H11FmJt6IFZZEXmOamA==" saltValue="DtJuY/Hww5NQa2/dtldD3g==" spinCount="100000" sheet="1" objects="1" scenarios="1"/>
  <protectedRanges>
    <protectedRange sqref="F6:F13" name="Oblast1"/>
  </protectedRanges>
  <mergeCells count="1">
    <mergeCell ref="D15:F15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Roman,obyčejné"&amp;12&amp;A</oddHeader>
    <oddFooter>&amp;C&amp;"Times New Roman,obyčejné"&amp;12Stránka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9"/>
  <sheetViews>
    <sheetView zoomScaleNormal="100" workbookViewId="0"/>
  </sheetViews>
  <sheetFormatPr defaultRowHeight="15" x14ac:dyDescent="0.25"/>
  <cols>
    <col min="1" max="1" width="5.28515625" customWidth="1"/>
    <col min="2" max="2" width="13.140625" customWidth="1"/>
    <col min="3" max="3" width="47.42578125" style="29" customWidth="1"/>
    <col min="4" max="4" width="9.140625" style="30" customWidth="1"/>
    <col min="5" max="5" width="7.7109375" style="31" customWidth="1"/>
    <col min="6" max="6" width="9.42578125" style="31" customWidth="1"/>
    <col min="7" max="8" width="11.42578125" customWidth="1"/>
    <col min="9" max="1022" width="8.42578125" customWidth="1"/>
    <col min="1023" max="1025" width="11.5703125"/>
  </cols>
  <sheetData>
    <row r="1" spans="1:7" ht="15.75" x14ac:dyDescent="0.25">
      <c r="B1" s="32" t="s">
        <v>26</v>
      </c>
      <c r="D1" s="33"/>
      <c r="E1"/>
      <c r="G1" s="31"/>
    </row>
    <row r="2" spans="1:7" ht="18" x14ac:dyDescent="0.25">
      <c r="B2" s="34">
        <v>1</v>
      </c>
      <c r="C2" s="35" t="s">
        <v>8</v>
      </c>
      <c r="D2" s="33"/>
      <c r="E2"/>
      <c r="G2" s="31"/>
    </row>
    <row r="3" spans="1:7" ht="20.25" customHeight="1" x14ac:dyDescent="0.25">
      <c r="D3" s="33"/>
      <c r="E3"/>
      <c r="G3" s="31"/>
    </row>
    <row r="4" spans="1:7" x14ac:dyDescent="0.25">
      <c r="A4" s="36" t="s">
        <v>27</v>
      </c>
      <c r="D4" s="33"/>
      <c r="E4"/>
      <c r="G4" s="31"/>
    </row>
    <row r="5" spans="1:7" s="42" customFormat="1" ht="26.1" customHeight="1" x14ac:dyDescent="0.2">
      <c r="A5" s="37"/>
      <c r="B5" s="37" t="s">
        <v>28</v>
      </c>
      <c r="C5" s="38" t="s">
        <v>29</v>
      </c>
      <c r="D5" s="39" t="s">
        <v>30</v>
      </c>
      <c r="E5" s="37" t="s">
        <v>31</v>
      </c>
      <c r="F5" s="40" t="s">
        <v>32</v>
      </c>
      <c r="G5" s="41" t="s">
        <v>25</v>
      </c>
    </row>
    <row r="6" spans="1:7" x14ac:dyDescent="0.25">
      <c r="A6" s="43"/>
      <c r="B6" s="44"/>
      <c r="C6" s="49" t="s">
        <v>33</v>
      </c>
      <c r="D6" s="46" t="s">
        <v>34</v>
      </c>
      <c r="E6" s="50">
        <v>15</v>
      </c>
      <c r="F6" s="51"/>
      <c r="G6" s="52">
        <f>F6*E6</f>
        <v>0</v>
      </c>
    </row>
    <row r="7" spans="1:7" x14ac:dyDescent="0.25">
      <c r="A7" s="45"/>
      <c r="B7" s="44"/>
      <c r="C7" s="49" t="s">
        <v>35</v>
      </c>
      <c r="D7" s="46" t="s">
        <v>34</v>
      </c>
      <c r="E7" s="50">
        <v>4</v>
      </c>
      <c r="F7" s="51"/>
      <c r="G7" s="52">
        <f>F7*E7</f>
        <v>0</v>
      </c>
    </row>
    <row r="8" spans="1:7" x14ac:dyDescent="0.25">
      <c r="A8" s="45"/>
      <c r="B8" s="44"/>
      <c r="C8" s="49" t="s">
        <v>36</v>
      </c>
      <c r="D8" s="46" t="s">
        <v>34</v>
      </c>
      <c r="E8" s="50">
        <v>1</v>
      </c>
      <c r="F8" s="51"/>
      <c r="G8" s="52">
        <f>F8*E8</f>
        <v>0</v>
      </c>
    </row>
    <row r="9" spans="1:7" x14ac:dyDescent="0.25">
      <c r="A9" s="45"/>
      <c r="B9" s="44"/>
      <c r="C9" s="49" t="s">
        <v>37</v>
      </c>
      <c r="D9" s="46" t="s">
        <v>34</v>
      </c>
      <c r="E9" s="50">
        <v>1</v>
      </c>
      <c r="F9" s="51"/>
      <c r="G9" s="52">
        <f t="shared" ref="G9:G17" si="0">E9*F9</f>
        <v>0</v>
      </c>
    </row>
    <row r="10" spans="1:7" x14ac:dyDescent="0.25">
      <c r="A10" s="45"/>
      <c r="B10" s="44"/>
      <c r="C10" s="49" t="s">
        <v>38</v>
      </c>
      <c r="D10" s="46" t="s">
        <v>34</v>
      </c>
      <c r="E10" s="50">
        <v>1</v>
      </c>
      <c r="F10" s="51"/>
      <c r="G10" s="52">
        <f t="shared" si="0"/>
        <v>0</v>
      </c>
    </row>
    <row r="11" spans="1:7" x14ac:dyDescent="0.25">
      <c r="A11" s="45"/>
      <c r="B11" s="45"/>
      <c r="C11" s="49" t="s">
        <v>39</v>
      </c>
      <c r="D11" s="46" t="s">
        <v>34</v>
      </c>
      <c r="E11" s="50">
        <v>1</v>
      </c>
      <c r="F11" s="51"/>
      <c r="G11" s="52">
        <f t="shared" si="0"/>
        <v>0</v>
      </c>
    </row>
    <row r="12" spans="1:7" x14ac:dyDescent="0.25">
      <c r="A12" s="45"/>
      <c r="B12" s="45"/>
      <c r="C12" s="49" t="s">
        <v>40</v>
      </c>
      <c r="D12" s="46" t="s">
        <v>34</v>
      </c>
      <c r="E12" s="50">
        <v>3</v>
      </c>
      <c r="F12" s="51"/>
      <c r="G12" s="52">
        <f t="shared" si="0"/>
        <v>0</v>
      </c>
    </row>
    <row r="13" spans="1:7" x14ac:dyDescent="0.25">
      <c r="A13" s="45"/>
      <c r="B13" s="45"/>
      <c r="C13" s="49" t="s">
        <v>41</v>
      </c>
      <c r="D13" s="46" t="s">
        <v>34</v>
      </c>
      <c r="E13" s="50">
        <v>3</v>
      </c>
      <c r="F13" s="51"/>
      <c r="G13" s="52">
        <f t="shared" si="0"/>
        <v>0</v>
      </c>
    </row>
    <row r="14" spans="1:7" x14ac:dyDescent="0.25">
      <c r="A14" s="45"/>
      <c r="B14" s="45"/>
      <c r="C14" s="49" t="s">
        <v>42</v>
      </c>
      <c r="D14" s="46" t="s">
        <v>34</v>
      </c>
      <c r="E14" s="50">
        <v>11</v>
      </c>
      <c r="F14" s="51"/>
      <c r="G14" s="52">
        <f t="shared" si="0"/>
        <v>0</v>
      </c>
    </row>
    <row r="15" spans="1:7" x14ac:dyDescent="0.25">
      <c r="A15" s="45"/>
      <c r="B15" s="45"/>
      <c r="C15" s="49" t="s">
        <v>43</v>
      </c>
      <c r="D15" s="46" t="s">
        <v>34</v>
      </c>
      <c r="E15" s="50">
        <v>13</v>
      </c>
      <c r="F15" s="51"/>
      <c r="G15" s="52">
        <f t="shared" si="0"/>
        <v>0</v>
      </c>
    </row>
    <row r="16" spans="1:7" x14ac:dyDescent="0.25">
      <c r="A16" s="45"/>
      <c r="B16" s="45"/>
      <c r="C16" s="49" t="s">
        <v>44</v>
      </c>
      <c r="D16" s="46" t="s">
        <v>63</v>
      </c>
      <c r="E16" s="50">
        <v>12</v>
      </c>
      <c r="F16" s="51"/>
      <c r="G16" s="52">
        <f t="shared" si="0"/>
        <v>0</v>
      </c>
    </row>
    <row r="17" spans="1:7" ht="26.25" x14ac:dyDescent="0.25">
      <c r="A17" s="45"/>
      <c r="B17" s="45"/>
      <c r="C17" s="53" t="s">
        <v>45</v>
      </c>
      <c r="D17" s="46" t="s">
        <v>63</v>
      </c>
      <c r="E17" s="50">
        <v>12</v>
      </c>
      <c r="F17" s="51"/>
      <c r="G17" s="52">
        <f t="shared" si="0"/>
        <v>0</v>
      </c>
    </row>
    <row r="18" spans="1:7" x14ac:dyDescent="0.25">
      <c r="C18" s="54"/>
      <c r="D18" s="47"/>
      <c r="E18" s="55"/>
      <c r="F18" s="55"/>
      <c r="G18" s="47"/>
    </row>
    <row r="19" spans="1:7" x14ac:dyDescent="0.25">
      <c r="C19" s="54"/>
      <c r="D19" s="60" t="s">
        <v>46</v>
      </c>
      <c r="E19" s="60"/>
      <c r="F19" s="60"/>
      <c r="G19" s="56">
        <f>SUM(G6:G18)</f>
        <v>0</v>
      </c>
    </row>
  </sheetData>
  <sheetProtection algorithmName="SHA-512" hashValue="5LVvH72X0O4odsRivrWkyynDM4z1GJYrpPTVcjQDA4una9x5XsNb2iRQ8TlVqi0FL7gkfn61QMBuxSWa+AVJWw==" saltValue="mnAcLIPyZSJthN+J1y/BDw==" spinCount="100000" sheet="1" objects="1" scenarios="1"/>
  <protectedRanges>
    <protectedRange sqref="F6:F17" name="Oblast1"/>
  </protectedRanges>
  <mergeCells count="1">
    <mergeCell ref="D19:F19"/>
  </mergeCells>
  <pageMargins left="0.7" right="0.7" top="0.75" bottom="0.75" header="0.51180555555555496" footer="0.51180555555555496"/>
  <pageSetup paperSize="9" firstPageNumber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J15"/>
  <sheetViews>
    <sheetView zoomScaleNormal="100" workbookViewId="0"/>
  </sheetViews>
  <sheetFormatPr defaultRowHeight="15" x14ac:dyDescent="0.25"/>
  <cols>
    <col min="1" max="1" width="5.28515625" customWidth="1"/>
    <col min="2" max="2" width="13.140625" customWidth="1"/>
    <col min="3" max="3" width="47.42578125" style="29" customWidth="1"/>
    <col min="4" max="4" width="9.140625" style="30" customWidth="1"/>
    <col min="5" max="5" width="7.7109375" style="31" customWidth="1"/>
    <col min="6" max="6" width="9.42578125" style="31" customWidth="1"/>
    <col min="7" max="7" width="9.5703125" customWidth="1"/>
    <col min="8" max="1019" width="8.42578125" customWidth="1"/>
    <col min="1020" max="1025" width="11.5703125"/>
  </cols>
  <sheetData>
    <row r="1" spans="1:1024" ht="15.75" x14ac:dyDescent="0.25">
      <c r="B1" s="32" t="s">
        <v>26</v>
      </c>
      <c r="D1" s="33"/>
      <c r="E1"/>
      <c r="G1" s="31"/>
    </row>
    <row r="2" spans="1:1024" ht="18" customHeight="1" x14ac:dyDescent="0.25">
      <c r="B2" s="34">
        <v>2</v>
      </c>
      <c r="C2" s="35" t="s">
        <v>9</v>
      </c>
      <c r="D2" s="33"/>
      <c r="E2"/>
      <c r="G2" s="31"/>
    </row>
    <row r="3" spans="1:1024" ht="20.25" customHeight="1" x14ac:dyDescent="0.25">
      <c r="D3" s="33"/>
      <c r="E3"/>
      <c r="G3" s="31"/>
    </row>
    <row r="4" spans="1:1024" x14ac:dyDescent="0.25">
      <c r="A4" s="36" t="s">
        <v>27</v>
      </c>
      <c r="D4" s="33"/>
      <c r="E4"/>
      <c r="G4" s="31"/>
    </row>
    <row r="5" spans="1:1024" s="42" customFormat="1" ht="26.1" customHeight="1" x14ac:dyDescent="0.25">
      <c r="A5" s="37"/>
      <c r="B5" s="37" t="s">
        <v>28</v>
      </c>
      <c r="C5" s="38" t="s">
        <v>29</v>
      </c>
      <c r="D5" s="39" t="s">
        <v>30</v>
      </c>
      <c r="E5" s="37" t="s">
        <v>31</v>
      </c>
      <c r="F5" s="40" t="s">
        <v>32</v>
      </c>
      <c r="G5" s="41" t="s">
        <v>25</v>
      </c>
      <c r="AMH5"/>
      <c r="AMI5"/>
      <c r="AMJ5"/>
    </row>
    <row r="6" spans="1:1024" x14ac:dyDescent="0.25">
      <c r="A6" s="43"/>
      <c r="B6" s="45"/>
      <c r="C6" s="57" t="s">
        <v>47</v>
      </c>
      <c r="D6" s="46" t="s">
        <v>34</v>
      </c>
      <c r="E6" s="48">
        <v>1</v>
      </c>
      <c r="F6" s="51"/>
      <c r="G6" s="52">
        <f>F6*E6</f>
        <v>0</v>
      </c>
    </row>
    <row r="7" spans="1:1024" x14ac:dyDescent="0.25">
      <c r="A7" s="43"/>
      <c r="B7" s="44"/>
      <c r="C7" s="49" t="s">
        <v>33</v>
      </c>
      <c r="D7" s="46" t="s">
        <v>34</v>
      </c>
      <c r="E7" s="50">
        <v>3</v>
      </c>
      <c r="F7" s="51"/>
      <c r="G7" s="52">
        <f>F7*E7</f>
        <v>0</v>
      </c>
    </row>
    <row r="8" spans="1:1024" x14ac:dyDescent="0.25">
      <c r="A8" s="45"/>
      <c r="B8" s="44"/>
      <c r="C8" s="49" t="s">
        <v>35</v>
      </c>
      <c r="D8" s="46" t="s">
        <v>34</v>
      </c>
      <c r="E8" s="50">
        <v>3</v>
      </c>
      <c r="F8" s="51"/>
      <c r="G8" s="52">
        <f>F8*E8</f>
        <v>0</v>
      </c>
    </row>
    <row r="9" spans="1:1024" x14ac:dyDescent="0.25">
      <c r="A9" s="45"/>
      <c r="B9" s="45"/>
      <c r="C9" s="49" t="s">
        <v>39</v>
      </c>
      <c r="D9" s="46" t="s">
        <v>34</v>
      </c>
      <c r="E9" s="50">
        <v>1</v>
      </c>
      <c r="F9" s="51"/>
      <c r="G9" s="52">
        <f>E9*F9</f>
        <v>0</v>
      </c>
    </row>
    <row r="10" spans="1:1024" x14ac:dyDescent="0.25">
      <c r="A10" s="45"/>
      <c r="B10" s="45"/>
      <c r="C10" s="49" t="s">
        <v>40</v>
      </c>
      <c r="D10" s="46" t="s">
        <v>34</v>
      </c>
      <c r="E10" s="50">
        <v>6</v>
      </c>
      <c r="F10" s="51"/>
      <c r="G10" s="52">
        <f>E10*F10</f>
        <v>0</v>
      </c>
    </row>
    <row r="11" spans="1:1024" x14ac:dyDescent="0.25">
      <c r="A11" s="45"/>
      <c r="B11" s="45"/>
      <c r="C11" s="49" t="s">
        <v>42</v>
      </c>
      <c r="D11" s="46" t="s">
        <v>34</v>
      </c>
      <c r="E11" s="50">
        <v>2</v>
      </c>
      <c r="F11" s="51"/>
      <c r="G11" s="52">
        <f>E11*F11</f>
        <v>0</v>
      </c>
    </row>
    <row r="12" spans="1:1024" x14ac:dyDescent="0.25">
      <c r="A12" s="45"/>
      <c r="B12" s="45"/>
      <c r="C12" s="49" t="s">
        <v>44</v>
      </c>
      <c r="D12" s="46" t="s">
        <v>63</v>
      </c>
      <c r="E12" s="50">
        <v>4.5</v>
      </c>
      <c r="F12" s="51"/>
      <c r="G12" s="52">
        <f>E12*F12</f>
        <v>0</v>
      </c>
    </row>
    <row r="13" spans="1:1024" ht="26.25" x14ac:dyDescent="0.25">
      <c r="A13" s="45"/>
      <c r="B13" s="45"/>
      <c r="C13" s="53" t="s">
        <v>45</v>
      </c>
      <c r="D13" s="46" t="s">
        <v>63</v>
      </c>
      <c r="E13" s="50">
        <v>4.5</v>
      </c>
      <c r="F13" s="51"/>
      <c r="G13" s="52">
        <f>E13*F13</f>
        <v>0</v>
      </c>
    </row>
    <row r="14" spans="1:1024" x14ac:dyDescent="0.25">
      <c r="C14" s="54"/>
      <c r="D14" s="47"/>
      <c r="E14" s="55"/>
      <c r="F14" s="55"/>
      <c r="G14" s="47"/>
    </row>
    <row r="15" spans="1:1024" x14ac:dyDescent="0.25">
      <c r="C15" s="54"/>
      <c r="D15" s="60" t="s">
        <v>46</v>
      </c>
      <c r="E15" s="60"/>
      <c r="F15" s="60"/>
      <c r="G15" s="56">
        <f>SUM(G7:G14)</f>
        <v>0</v>
      </c>
    </row>
  </sheetData>
  <sheetProtection algorithmName="SHA-512" hashValue="pm2IJPdm6GsMP0gtFuNl+5NQfuUnxMLaUIxXqslYW+gQDTLZsHTEntPpQEEK4pSaGBReGYq3YvaGODoyanaIaQ==" saltValue="uoTOdqzG2CencVd25p0GrQ==" spinCount="100000" sheet="1" objects="1" scenarios="1"/>
  <protectedRanges>
    <protectedRange sqref="F6:F13" name="Oblast1"/>
  </protectedRanges>
  <mergeCells count="1">
    <mergeCell ref="D15:F15"/>
  </mergeCells>
  <pageMargins left="0.7" right="0.7" top="0.75" bottom="0.75" header="0.51180555555555496" footer="0.51180555555555496"/>
  <pageSetup paperSize="9" firstPageNumber="0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J13"/>
  <sheetViews>
    <sheetView zoomScaleNormal="100" workbookViewId="0"/>
  </sheetViews>
  <sheetFormatPr defaultRowHeight="15" x14ac:dyDescent="0.25"/>
  <cols>
    <col min="1" max="1" width="5.28515625" customWidth="1"/>
    <col min="2" max="2" width="13.140625" customWidth="1"/>
    <col min="3" max="3" width="47.42578125" style="29" customWidth="1"/>
    <col min="4" max="4" width="9.140625" style="30" customWidth="1"/>
    <col min="5" max="5" width="7.7109375" style="31" customWidth="1"/>
    <col min="6" max="6" width="9.42578125" style="31" customWidth="1"/>
    <col min="7" max="7" width="9.42578125" customWidth="1"/>
    <col min="8" max="1019" width="8.42578125" customWidth="1"/>
    <col min="1020" max="1025" width="11.5703125"/>
  </cols>
  <sheetData>
    <row r="1" spans="1:1024" ht="15.75" x14ac:dyDescent="0.25">
      <c r="B1" s="32" t="s">
        <v>26</v>
      </c>
      <c r="D1" s="33"/>
      <c r="E1"/>
      <c r="G1" s="31"/>
    </row>
    <row r="2" spans="1:1024" ht="18" x14ac:dyDescent="0.25">
      <c r="B2" s="34">
        <v>6</v>
      </c>
      <c r="C2" s="35" t="s">
        <v>10</v>
      </c>
      <c r="D2" s="33"/>
      <c r="E2"/>
      <c r="G2" s="31"/>
    </row>
    <row r="3" spans="1:1024" ht="20.25" customHeight="1" x14ac:dyDescent="0.25">
      <c r="D3" s="33"/>
      <c r="E3"/>
      <c r="G3" s="31"/>
    </row>
    <row r="4" spans="1:1024" x14ac:dyDescent="0.25">
      <c r="A4" s="36" t="s">
        <v>27</v>
      </c>
      <c r="D4" s="33"/>
      <c r="E4"/>
      <c r="G4" s="31"/>
    </row>
    <row r="5" spans="1:1024" s="42" customFormat="1" ht="26.1" customHeight="1" x14ac:dyDescent="0.25">
      <c r="A5" s="37"/>
      <c r="B5" s="37" t="s">
        <v>28</v>
      </c>
      <c r="C5" s="38" t="s">
        <v>29</v>
      </c>
      <c r="D5" s="39" t="s">
        <v>30</v>
      </c>
      <c r="E5" s="37" t="s">
        <v>31</v>
      </c>
      <c r="F5" s="40" t="s">
        <v>32</v>
      </c>
      <c r="G5" s="41" t="s">
        <v>25</v>
      </c>
      <c r="AMH5"/>
      <c r="AMI5"/>
      <c r="AMJ5"/>
    </row>
    <row r="6" spans="1:1024" x14ac:dyDescent="0.25">
      <c r="A6" s="43"/>
      <c r="B6" s="44"/>
      <c r="C6" s="49" t="s">
        <v>33</v>
      </c>
      <c r="D6" s="46" t="s">
        <v>34</v>
      </c>
      <c r="E6" s="50">
        <v>3</v>
      </c>
      <c r="F6" s="51"/>
      <c r="G6" s="52">
        <f>F6*E6</f>
        <v>0</v>
      </c>
    </row>
    <row r="7" spans="1:1024" x14ac:dyDescent="0.25">
      <c r="A7" s="45"/>
      <c r="B7" s="45"/>
      <c r="C7" s="49" t="s">
        <v>42</v>
      </c>
      <c r="D7" s="46" t="s">
        <v>34</v>
      </c>
      <c r="E7" s="50">
        <v>3</v>
      </c>
      <c r="F7" s="51"/>
      <c r="G7" s="52">
        <f>E7*F7</f>
        <v>0</v>
      </c>
    </row>
    <row r="8" spans="1:1024" x14ac:dyDescent="0.25">
      <c r="A8" s="45"/>
      <c r="B8" s="45"/>
      <c r="C8" s="49" t="s">
        <v>48</v>
      </c>
      <c r="D8" s="46" t="s">
        <v>34</v>
      </c>
      <c r="E8" s="50">
        <v>1</v>
      </c>
      <c r="F8" s="51"/>
      <c r="G8" s="52">
        <f>E8*F8</f>
        <v>0</v>
      </c>
    </row>
    <row r="9" spans="1:1024" x14ac:dyDescent="0.25">
      <c r="A9" s="45"/>
      <c r="B9" s="45"/>
      <c r="C9" s="49" t="s">
        <v>44</v>
      </c>
      <c r="D9" s="46" t="s">
        <v>63</v>
      </c>
      <c r="E9" s="50">
        <v>2.5</v>
      </c>
      <c r="F9" s="51"/>
      <c r="G9" s="52">
        <f>E9*F9</f>
        <v>0</v>
      </c>
    </row>
    <row r="10" spans="1:1024" ht="26.25" x14ac:dyDescent="0.25">
      <c r="A10" s="45"/>
      <c r="B10" s="45"/>
      <c r="C10" s="53" t="s">
        <v>45</v>
      </c>
      <c r="D10" s="46" t="s">
        <v>63</v>
      </c>
      <c r="E10" s="50">
        <v>2.5</v>
      </c>
      <c r="F10" s="51"/>
      <c r="G10" s="52">
        <f>E10*F10</f>
        <v>0</v>
      </c>
    </row>
    <row r="11" spans="1:1024" x14ac:dyDescent="0.25">
      <c r="A11" s="45"/>
      <c r="B11" s="45"/>
      <c r="C11" s="49" t="s">
        <v>49</v>
      </c>
      <c r="D11" s="46" t="s">
        <v>50</v>
      </c>
      <c r="E11" s="50">
        <v>2</v>
      </c>
      <c r="F11" s="51"/>
      <c r="G11" s="52">
        <f>E11*F11</f>
        <v>0</v>
      </c>
    </row>
    <row r="12" spans="1:1024" x14ac:dyDescent="0.25">
      <c r="C12" s="54"/>
      <c r="D12" s="47"/>
      <c r="E12" s="55"/>
      <c r="F12" s="55"/>
      <c r="G12" s="47"/>
    </row>
    <row r="13" spans="1:1024" x14ac:dyDescent="0.25">
      <c r="C13" s="54"/>
      <c r="D13" s="60" t="s">
        <v>46</v>
      </c>
      <c r="E13" s="60"/>
      <c r="F13" s="60"/>
      <c r="G13" s="56">
        <f>SUM(G6:G12)</f>
        <v>0</v>
      </c>
    </row>
  </sheetData>
  <sheetProtection algorithmName="SHA-512" hashValue="tRgtiu9b4CDU8viDV5ZciJ8errlH74T4B3Ss/HfWQflmNIe/xblDcPNA3Ry8lYLNAV8AImf+4hPbjDM0oq98Zw==" saltValue="UX62fnG0MVcjvJVQiY0HJw==" spinCount="100000" sheet="1" objects="1" scenarios="1"/>
  <protectedRanges>
    <protectedRange sqref="F6:F11" name="Oblast1"/>
  </protectedRanges>
  <mergeCells count="1">
    <mergeCell ref="D13:F13"/>
  </mergeCells>
  <pageMargins left="0.7" right="0.7" top="0.75" bottom="0.75" header="0.51180555555555496" footer="0.51180555555555496"/>
  <pageSetup paperSize="9" firstPageNumber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J18"/>
  <sheetViews>
    <sheetView zoomScaleNormal="100" workbookViewId="0"/>
  </sheetViews>
  <sheetFormatPr defaultRowHeight="15" x14ac:dyDescent="0.25"/>
  <cols>
    <col min="1" max="1" width="5.28515625" customWidth="1"/>
    <col min="2" max="2" width="13.140625" customWidth="1"/>
    <col min="3" max="3" width="47.42578125" style="29" customWidth="1"/>
    <col min="4" max="4" width="9.140625" style="30" customWidth="1"/>
    <col min="5" max="5" width="7.7109375" style="31" customWidth="1"/>
    <col min="6" max="6" width="9.42578125" style="31" customWidth="1"/>
    <col min="7" max="7" width="10" bestFit="1" customWidth="1"/>
    <col min="8" max="1019" width="8.42578125" customWidth="1"/>
    <col min="1020" max="1025" width="11.5703125"/>
  </cols>
  <sheetData>
    <row r="1" spans="1:1024" ht="15.75" x14ac:dyDescent="0.25">
      <c r="B1" s="32" t="s">
        <v>26</v>
      </c>
      <c r="D1" s="33"/>
      <c r="E1"/>
      <c r="G1" s="31"/>
    </row>
    <row r="2" spans="1:1024" ht="18" x14ac:dyDescent="0.25">
      <c r="B2" s="34">
        <v>9</v>
      </c>
      <c r="C2" s="35" t="s">
        <v>11</v>
      </c>
      <c r="D2" s="33"/>
      <c r="E2"/>
      <c r="G2" s="31"/>
    </row>
    <row r="3" spans="1:1024" ht="20.25" customHeight="1" x14ac:dyDescent="0.25">
      <c r="C3"/>
      <c r="D3" s="33"/>
      <c r="E3"/>
      <c r="G3" s="31"/>
    </row>
    <row r="4" spans="1:1024" x14ac:dyDescent="0.25">
      <c r="A4" s="36" t="s">
        <v>27</v>
      </c>
      <c r="D4" s="33"/>
      <c r="E4"/>
      <c r="G4" s="31"/>
    </row>
    <row r="5" spans="1:1024" s="42" customFormat="1" ht="26.1" customHeight="1" x14ac:dyDescent="0.25">
      <c r="A5" s="37"/>
      <c r="B5" s="37" t="s">
        <v>28</v>
      </c>
      <c r="C5" s="38" t="s">
        <v>29</v>
      </c>
      <c r="D5" s="39" t="s">
        <v>30</v>
      </c>
      <c r="E5" s="37" t="s">
        <v>31</v>
      </c>
      <c r="F5" s="40" t="s">
        <v>32</v>
      </c>
      <c r="G5" s="41" t="s">
        <v>25</v>
      </c>
      <c r="AMH5"/>
      <c r="AMI5"/>
      <c r="AMJ5"/>
    </row>
    <row r="6" spans="1:1024" x14ac:dyDescent="0.25">
      <c r="A6" s="45"/>
      <c r="B6" s="48"/>
      <c r="C6" s="49" t="s">
        <v>35</v>
      </c>
      <c r="D6" s="46" t="s">
        <v>34</v>
      </c>
      <c r="E6" s="50">
        <v>22</v>
      </c>
      <c r="F6" s="51"/>
      <c r="G6" s="52">
        <f>F6*E6</f>
        <v>0</v>
      </c>
    </row>
    <row r="7" spans="1:1024" x14ac:dyDescent="0.25">
      <c r="A7" s="45"/>
      <c r="B7" s="48"/>
      <c r="C7" s="49" t="s">
        <v>51</v>
      </c>
      <c r="D7" s="46" t="s">
        <v>34</v>
      </c>
      <c r="E7" s="50">
        <v>1</v>
      </c>
      <c r="F7" s="51"/>
      <c r="G7" s="52">
        <f>F7*E7</f>
        <v>0</v>
      </c>
    </row>
    <row r="8" spans="1:1024" x14ac:dyDescent="0.25">
      <c r="A8" s="45"/>
      <c r="B8" s="48"/>
      <c r="C8" s="49" t="s">
        <v>52</v>
      </c>
      <c r="D8" s="46" t="s">
        <v>34</v>
      </c>
      <c r="E8" s="50">
        <v>22</v>
      </c>
      <c r="F8" s="51"/>
      <c r="G8" s="52">
        <f t="shared" ref="G8:G16" si="0">E8*F8</f>
        <v>0</v>
      </c>
    </row>
    <row r="9" spans="1:1024" x14ac:dyDescent="0.25">
      <c r="A9" s="45"/>
      <c r="B9" s="48"/>
      <c r="C9" s="49" t="s">
        <v>38</v>
      </c>
      <c r="D9" s="46" t="s">
        <v>34</v>
      </c>
      <c r="E9" s="50">
        <v>29</v>
      </c>
      <c r="F9" s="51"/>
      <c r="G9" s="52">
        <f t="shared" si="0"/>
        <v>0</v>
      </c>
    </row>
    <row r="10" spans="1:1024" x14ac:dyDescent="0.25">
      <c r="A10" s="45"/>
      <c r="B10" s="48"/>
      <c r="C10" s="49" t="s">
        <v>39</v>
      </c>
      <c r="D10" s="46" t="s">
        <v>34</v>
      </c>
      <c r="E10" s="50">
        <v>31</v>
      </c>
      <c r="F10" s="51"/>
      <c r="G10" s="52">
        <f t="shared" si="0"/>
        <v>0</v>
      </c>
    </row>
    <row r="11" spans="1:1024" x14ac:dyDescent="0.25">
      <c r="A11" s="45"/>
      <c r="B11" s="48"/>
      <c r="C11" s="49" t="s">
        <v>40</v>
      </c>
      <c r="D11" s="46" t="s">
        <v>34</v>
      </c>
      <c r="E11" s="50">
        <v>36</v>
      </c>
      <c r="F11" s="51"/>
      <c r="G11" s="52">
        <f t="shared" si="0"/>
        <v>0</v>
      </c>
    </row>
    <row r="12" spans="1:1024" x14ac:dyDescent="0.25">
      <c r="A12" s="45"/>
      <c r="B12" s="48"/>
      <c r="C12" s="49" t="s">
        <v>41</v>
      </c>
      <c r="D12" s="46" t="s">
        <v>34</v>
      </c>
      <c r="E12" s="50">
        <v>7</v>
      </c>
      <c r="F12" s="51"/>
      <c r="G12" s="52">
        <f t="shared" si="0"/>
        <v>0</v>
      </c>
    </row>
    <row r="13" spans="1:1024" x14ac:dyDescent="0.25">
      <c r="A13" s="45"/>
      <c r="B13" s="48"/>
      <c r="C13" s="49" t="s">
        <v>42</v>
      </c>
      <c r="D13" s="46" t="s">
        <v>34</v>
      </c>
      <c r="E13" s="50">
        <v>3</v>
      </c>
      <c r="F13" s="51"/>
      <c r="G13" s="52">
        <f t="shared" si="0"/>
        <v>0</v>
      </c>
    </row>
    <row r="14" spans="1:1024" x14ac:dyDescent="0.25">
      <c r="A14" s="45"/>
      <c r="B14" s="48"/>
      <c r="C14" s="49" t="s">
        <v>43</v>
      </c>
      <c r="D14" s="46" t="s">
        <v>34</v>
      </c>
      <c r="E14" s="50">
        <v>4</v>
      </c>
      <c r="F14" s="51"/>
      <c r="G14" s="52">
        <f t="shared" si="0"/>
        <v>0</v>
      </c>
    </row>
    <row r="15" spans="1:1024" x14ac:dyDescent="0.25">
      <c r="A15" s="45"/>
      <c r="B15" s="48"/>
      <c r="C15" s="49" t="s">
        <v>44</v>
      </c>
      <c r="D15" s="46" t="s">
        <v>63</v>
      </c>
      <c r="E15" s="50">
        <v>25</v>
      </c>
      <c r="F15" s="51"/>
      <c r="G15" s="52">
        <f t="shared" si="0"/>
        <v>0</v>
      </c>
    </row>
    <row r="16" spans="1:1024" ht="26.25" x14ac:dyDescent="0.25">
      <c r="A16" s="45"/>
      <c r="B16" s="48"/>
      <c r="C16" s="53" t="s">
        <v>45</v>
      </c>
      <c r="D16" s="46" t="s">
        <v>63</v>
      </c>
      <c r="E16" s="50">
        <v>25</v>
      </c>
      <c r="F16" s="51"/>
      <c r="G16" s="52">
        <f t="shared" si="0"/>
        <v>0</v>
      </c>
    </row>
    <row r="17" spans="2:7" x14ac:dyDescent="0.25">
      <c r="B17" s="47"/>
      <c r="C17" s="54"/>
      <c r="D17" s="47"/>
      <c r="E17" s="55"/>
      <c r="F17" s="55"/>
      <c r="G17" s="47"/>
    </row>
    <row r="18" spans="2:7" x14ac:dyDescent="0.25">
      <c r="B18" s="47"/>
      <c r="C18" s="54"/>
      <c r="D18" s="60" t="s">
        <v>46</v>
      </c>
      <c r="E18" s="60"/>
      <c r="F18" s="60"/>
      <c r="G18" s="56">
        <f>SUM(G6:G17)</f>
        <v>0</v>
      </c>
    </row>
  </sheetData>
  <sheetProtection algorithmName="SHA-512" hashValue="qs4RI/q+TQfmXv6P63ihKqAsAFeSlV2TuiXDQ8dzYuFlJIeBqzqLUlMHMaHgPMpKcbNCa6PU8EcqrWUZJcUzMQ==" saltValue="U/hCFWQRbHIRw7wcx2TUgA==" spinCount="100000" sheet="1" objects="1" scenarios="1"/>
  <protectedRanges>
    <protectedRange sqref="F6:F16" name="Oblast1"/>
  </protectedRanges>
  <mergeCells count="1">
    <mergeCell ref="D18:F18"/>
  </mergeCells>
  <pageMargins left="0.7" right="0.7" top="0.75" bottom="0.75" header="0.51180555555555496" footer="0.51180555555555496"/>
  <pageSetup paperSize="9" firstPageNumber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J19"/>
  <sheetViews>
    <sheetView zoomScaleNormal="100" workbookViewId="0"/>
  </sheetViews>
  <sheetFormatPr defaultRowHeight="15" x14ac:dyDescent="0.25"/>
  <cols>
    <col min="1" max="1" width="5.28515625" customWidth="1"/>
    <col min="2" max="2" width="13.140625" customWidth="1"/>
    <col min="3" max="3" width="47.42578125" style="29" customWidth="1"/>
    <col min="4" max="4" width="9.140625" style="30" customWidth="1"/>
    <col min="5" max="5" width="7.7109375" style="31" customWidth="1"/>
    <col min="6" max="6" width="9.42578125" style="31" customWidth="1"/>
    <col min="7" max="7" width="11.140625" customWidth="1"/>
    <col min="8" max="1019" width="8.42578125" customWidth="1"/>
    <col min="1020" max="1025" width="11.5703125"/>
  </cols>
  <sheetData>
    <row r="1" spans="1:1024" ht="15.75" x14ac:dyDescent="0.25">
      <c r="B1" s="32" t="s">
        <v>26</v>
      </c>
      <c r="D1" s="33"/>
      <c r="E1"/>
      <c r="G1" s="31"/>
    </row>
    <row r="2" spans="1:1024" ht="18" x14ac:dyDescent="0.25">
      <c r="B2" s="34">
        <v>10</v>
      </c>
      <c r="C2" s="35" t="s">
        <v>53</v>
      </c>
      <c r="D2" s="33"/>
      <c r="E2"/>
      <c r="G2" s="31"/>
    </row>
    <row r="3" spans="1:1024" ht="20.25" customHeight="1" x14ac:dyDescent="0.25">
      <c r="C3"/>
      <c r="D3" s="33"/>
      <c r="E3"/>
      <c r="G3" s="31"/>
    </row>
    <row r="4" spans="1:1024" x14ac:dyDescent="0.25">
      <c r="A4" s="36" t="s">
        <v>27</v>
      </c>
      <c r="D4" s="33"/>
      <c r="E4"/>
      <c r="G4" s="31"/>
    </row>
    <row r="5" spans="1:1024" s="42" customFormat="1" ht="26.1" customHeight="1" x14ac:dyDescent="0.25">
      <c r="A5" s="37"/>
      <c r="B5" s="37" t="s">
        <v>28</v>
      </c>
      <c r="C5" s="38" t="s">
        <v>29</v>
      </c>
      <c r="D5" s="39" t="s">
        <v>30</v>
      </c>
      <c r="E5" s="37" t="s">
        <v>31</v>
      </c>
      <c r="F5" s="40" t="s">
        <v>32</v>
      </c>
      <c r="G5" s="41" t="s">
        <v>25</v>
      </c>
      <c r="AMH5"/>
      <c r="AMI5"/>
      <c r="AMJ5"/>
    </row>
    <row r="6" spans="1:1024" x14ac:dyDescent="0.25">
      <c r="A6" s="43"/>
      <c r="B6" s="45"/>
      <c r="C6" s="57" t="s">
        <v>47</v>
      </c>
      <c r="D6" s="46" t="s">
        <v>34</v>
      </c>
      <c r="E6" s="48">
        <v>1</v>
      </c>
      <c r="F6" s="51"/>
      <c r="G6" s="52">
        <f>F6*E6</f>
        <v>0</v>
      </c>
    </row>
    <row r="7" spans="1:1024" x14ac:dyDescent="0.25">
      <c r="A7" s="43"/>
      <c r="B7" s="44"/>
      <c r="C7" s="49" t="s">
        <v>33</v>
      </c>
      <c r="D7" s="46" t="s">
        <v>34</v>
      </c>
      <c r="E7" s="50">
        <v>1</v>
      </c>
      <c r="F7" s="51"/>
      <c r="G7" s="52">
        <f>F7*E7</f>
        <v>0</v>
      </c>
    </row>
    <row r="8" spans="1:1024" x14ac:dyDescent="0.25">
      <c r="A8" s="45"/>
      <c r="B8" s="44"/>
      <c r="C8" s="49" t="s">
        <v>35</v>
      </c>
      <c r="D8" s="46" t="s">
        <v>34</v>
      </c>
      <c r="E8" s="50">
        <v>13</v>
      </c>
      <c r="F8" s="51"/>
      <c r="G8" s="52">
        <f>F8*E8</f>
        <v>0</v>
      </c>
    </row>
    <row r="9" spans="1:1024" x14ac:dyDescent="0.25">
      <c r="A9" s="45"/>
      <c r="B9" s="45"/>
      <c r="C9" s="49" t="s">
        <v>39</v>
      </c>
      <c r="D9" s="46" t="s">
        <v>34</v>
      </c>
      <c r="E9" s="50">
        <v>3</v>
      </c>
      <c r="F9" s="51"/>
      <c r="G9" s="52">
        <f t="shared" ref="G9:G17" si="0">E9*F9</f>
        <v>0</v>
      </c>
    </row>
    <row r="10" spans="1:1024" x14ac:dyDescent="0.25">
      <c r="A10" s="45"/>
      <c r="B10" s="45"/>
      <c r="C10" s="49" t="s">
        <v>40</v>
      </c>
      <c r="D10" s="46" t="s">
        <v>34</v>
      </c>
      <c r="E10" s="50">
        <v>8</v>
      </c>
      <c r="F10" s="51"/>
      <c r="G10" s="52">
        <f t="shared" si="0"/>
        <v>0</v>
      </c>
    </row>
    <row r="11" spans="1:1024" x14ac:dyDescent="0.25">
      <c r="A11" s="45"/>
      <c r="B11" s="45"/>
      <c r="C11" s="49" t="s">
        <v>41</v>
      </c>
      <c r="D11" s="46" t="s">
        <v>34</v>
      </c>
      <c r="E11" s="50">
        <v>8</v>
      </c>
      <c r="F11" s="51"/>
      <c r="G11" s="52">
        <f t="shared" si="0"/>
        <v>0</v>
      </c>
    </row>
    <row r="12" spans="1:1024" x14ac:dyDescent="0.25">
      <c r="A12" s="45"/>
      <c r="B12" s="45"/>
      <c r="C12" s="49" t="s">
        <v>42</v>
      </c>
      <c r="D12" s="46" t="s">
        <v>34</v>
      </c>
      <c r="E12" s="50">
        <v>12</v>
      </c>
      <c r="F12" s="51"/>
      <c r="G12" s="52">
        <f t="shared" si="0"/>
        <v>0</v>
      </c>
    </row>
    <row r="13" spans="1:1024" x14ac:dyDescent="0.25">
      <c r="A13" s="45"/>
      <c r="B13" s="45"/>
      <c r="C13" s="49" t="s">
        <v>43</v>
      </c>
      <c r="D13" s="46" t="s">
        <v>34</v>
      </c>
      <c r="E13" s="50">
        <v>25</v>
      </c>
      <c r="F13" s="51"/>
      <c r="G13" s="52">
        <f t="shared" si="0"/>
        <v>0</v>
      </c>
    </row>
    <row r="14" spans="1:1024" x14ac:dyDescent="0.25">
      <c r="A14" s="45"/>
      <c r="B14" s="45"/>
      <c r="C14" s="49" t="s">
        <v>44</v>
      </c>
      <c r="D14" s="46" t="s">
        <v>63</v>
      </c>
      <c r="E14" s="50">
        <v>18</v>
      </c>
      <c r="F14" s="51"/>
      <c r="G14" s="52">
        <f t="shared" si="0"/>
        <v>0</v>
      </c>
    </row>
    <row r="15" spans="1:1024" ht="26.25" x14ac:dyDescent="0.25">
      <c r="A15" s="45"/>
      <c r="B15" s="45"/>
      <c r="C15" s="53" t="s">
        <v>45</v>
      </c>
      <c r="D15" s="46" t="s">
        <v>63</v>
      </c>
      <c r="E15" s="50">
        <v>18</v>
      </c>
      <c r="F15" s="51"/>
      <c r="G15" s="52">
        <f t="shared" si="0"/>
        <v>0</v>
      </c>
    </row>
    <row r="16" spans="1:1024" x14ac:dyDescent="0.25">
      <c r="A16" s="45"/>
      <c r="B16" s="45"/>
      <c r="C16" s="49" t="s">
        <v>54</v>
      </c>
      <c r="D16" s="46" t="s">
        <v>50</v>
      </c>
      <c r="E16" s="50">
        <v>3</v>
      </c>
      <c r="F16" s="51"/>
      <c r="G16" s="52">
        <f t="shared" si="0"/>
        <v>0</v>
      </c>
    </row>
    <row r="17" spans="1:7" x14ac:dyDescent="0.25">
      <c r="A17" s="45"/>
      <c r="B17" s="45"/>
      <c r="C17" s="49" t="s">
        <v>49</v>
      </c>
      <c r="D17" s="46" t="s">
        <v>50</v>
      </c>
      <c r="E17" s="50">
        <v>1</v>
      </c>
      <c r="F17" s="51"/>
      <c r="G17" s="52">
        <f t="shared" si="0"/>
        <v>0</v>
      </c>
    </row>
    <row r="18" spans="1:7" x14ac:dyDescent="0.25">
      <c r="C18" s="54"/>
      <c r="D18" s="47"/>
      <c r="E18" s="55"/>
      <c r="F18" s="55"/>
      <c r="G18" s="47"/>
    </row>
    <row r="19" spans="1:7" x14ac:dyDescent="0.25">
      <c r="C19" s="54"/>
      <c r="D19" s="60" t="s">
        <v>46</v>
      </c>
      <c r="E19" s="60"/>
      <c r="F19" s="60"/>
      <c r="G19" s="56">
        <f>SUM(G7:G18)</f>
        <v>0</v>
      </c>
    </row>
  </sheetData>
  <sheetProtection algorithmName="SHA-512" hashValue="G49EmrlljEE2IWMd1tWWwGopUcWhhJhsjGfTCBlgfnWBM+X+RQuxq0/CkJ8+bTA0axZ8yBMU6WjTM6WfYPKXTQ==" saltValue="V0SqJiAdwjQHSzklpqY/AA==" spinCount="100000" sheet="1" objects="1" scenarios="1"/>
  <protectedRanges>
    <protectedRange sqref="F6:F17" name="Oblast1"/>
  </protectedRanges>
  <mergeCells count="1">
    <mergeCell ref="D19:F19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Roman,obyčejné"&amp;12&amp;A</oddHeader>
    <oddFooter>&amp;C&amp;"Times New Roman,obyčejné"&amp;12Stránka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J18"/>
  <sheetViews>
    <sheetView zoomScaleNormal="100" workbookViewId="0"/>
  </sheetViews>
  <sheetFormatPr defaultRowHeight="15" x14ac:dyDescent="0.25"/>
  <cols>
    <col min="1" max="1" width="5.28515625" customWidth="1"/>
    <col min="2" max="2" width="13.140625" customWidth="1"/>
    <col min="3" max="3" width="47.42578125" style="29" customWidth="1"/>
    <col min="4" max="4" width="9.140625" style="30" customWidth="1"/>
    <col min="5" max="5" width="7.7109375" style="31" customWidth="1"/>
    <col min="6" max="6" width="9.42578125" style="31" customWidth="1"/>
    <col min="7" max="7" width="11.140625" customWidth="1"/>
    <col min="8" max="1019" width="8.42578125" customWidth="1"/>
    <col min="1020" max="1025" width="11.5703125"/>
  </cols>
  <sheetData>
    <row r="1" spans="1:1024" ht="15.75" x14ac:dyDescent="0.25">
      <c r="B1" s="32" t="s">
        <v>26</v>
      </c>
      <c r="D1" s="33"/>
      <c r="E1"/>
      <c r="G1" s="31"/>
    </row>
    <row r="2" spans="1:1024" ht="36" x14ac:dyDescent="0.25">
      <c r="B2" s="34">
        <v>11</v>
      </c>
      <c r="C2" s="35" t="s">
        <v>13</v>
      </c>
      <c r="D2" s="33"/>
      <c r="E2"/>
      <c r="G2" s="31"/>
    </row>
    <row r="3" spans="1:1024" ht="20.25" customHeight="1" x14ac:dyDescent="0.25">
      <c r="C3"/>
      <c r="D3" s="33"/>
      <c r="E3"/>
      <c r="G3" s="31"/>
    </row>
    <row r="4" spans="1:1024" x14ac:dyDescent="0.25">
      <c r="A4" s="36" t="s">
        <v>27</v>
      </c>
      <c r="D4" s="33"/>
      <c r="E4"/>
      <c r="G4" s="31"/>
    </row>
    <row r="5" spans="1:1024" s="42" customFormat="1" ht="26.1" customHeight="1" x14ac:dyDescent="0.25">
      <c r="A5" s="37"/>
      <c r="B5" s="37" t="s">
        <v>28</v>
      </c>
      <c r="C5" s="38" t="s">
        <v>29</v>
      </c>
      <c r="D5" s="39" t="s">
        <v>30</v>
      </c>
      <c r="E5" s="37" t="s">
        <v>31</v>
      </c>
      <c r="F5" s="40" t="s">
        <v>32</v>
      </c>
      <c r="G5" s="41" t="s">
        <v>25</v>
      </c>
      <c r="AMH5"/>
      <c r="AMI5"/>
      <c r="AMJ5"/>
    </row>
    <row r="6" spans="1:1024" x14ac:dyDescent="0.25">
      <c r="A6" s="43"/>
      <c r="B6" s="45"/>
      <c r="C6" s="57" t="s">
        <v>47</v>
      </c>
      <c r="D6" s="46" t="s">
        <v>34</v>
      </c>
      <c r="E6" s="48">
        <v>1</v>
      </c>
      <c r="F6" s="51"/>
      <c r="G6" s="52">
        <f>F6*E6</f>
        <v>0</v>
      </c>
    </row>
    <row r="7" spans="1:1024" x14ac:dyDescent="0.25">
      <c r="A7" s="43"/>
      <c r="B7" s="44"/>
      <c r="C7" s="49" t="s">
        <v>33</v>
      </c>
      <c r="D7" s="46" t="s">
        <v>34</v>
      </c>
      <c r="E7" s="50">
        <v>3</v>
      </c>
      <c r="F7" s="51"/>
      <c r="G7" s="52">
        <f>F7*E7</f>
        <v>0</v>
      </c>
    </row>
    <row r="8" spans="1:1024" x14ac:dyDescent="0.25">
      <c r="A8" s="45"/>
      <c r="B8" s="44"/>
      <c r="C8" s="49" t="s">
        <v>35</v>
      </c>
      <c r="D8" s="46" t="s">
        <v>34</v>
      </c>
      <c r="E8" s="50">
        <v>4</v>
      </c>
      <c r="F8" s="51"/>
      <c r="G8" s="52">
        <f>F8*E8</f>
        <v>0</v>
      </c>
    </row>
    <row r="9" spans="1:1024" x14ac:dyDescent="0.25">
      <c r="A9" s="45"/>
      <c r="B9" s="44"/>
      <c r="C9" s="49" t="s">
        <v>55</v>
      </c>
      <c r="D9" s="46" t="s">
        <v>34</v>
      </c>
      <c r="E9" s="50">
        <v>1</v>
      </c>
      <c r="F9" s="51"/>
      <c r="G9" s="52">
        <f>F9*E9</f>
        <v>0</v>
      </c>
    </row>
    <row r="10" spans="1:1024" x14ac:dyDescent="0.25">
      <c r="A10" s="45"/>
      <c r="B10" s="44"/>
      <c r="C10" s="49" t="s">
        <v>64</v>
      </c>
      <c r="D10" s="46" t="s">
        <v>34</v>
      </c>
      <c r="E10" s="50">
        <v>1</v>
      </c>
      <c r="F10" s="51"/>
      <c r="G10" s="52">
        <f>F10*E10</f>
        <v>0</v>
      </c>
    </row>
    <row r="11" spans="1:1024" x14ac:dyDescent="0.25">
      <c r="A11" s="45"/>
      <c r="B11" s="45"/>
      <c r="C11" s="49" t="s">
        <v>40</v>
      </c>
      <c r="D11" s="46" t="s">
        <v>34</v>
      </c>
      <c r="E11" s="50">
        <v>1</v>
      </c>
      <c r="F11" s="51"/>
      <c r="G11" s="52">
        <f t="shared" ref="G11:G16" si="0">E11*F11</f>
        <v>0</v>
      </c>
    </row>
    <row r="12" spans="1:1024" x14ac:dyDescent="0.25">
      <c r="A12" s="45"/>
      <c r="B12" s="45"/>
      <c r="C12" s="49" t="s">
        <v>41</v>
      </c>
      <c r="D12" s="46" t="s">
        <v>34</v>
      </c>
      <c r="E12" s="50">
        <v>1</v>
      </c>
      <c r="F12" s="51"/>
      <c r="G12" s="52">
        <f t="shared" si="0"/>
        <v>0</v>
      </c>
    </row>
    <row r="13" spans="1:1024" x14ac:dyDescent="0.25">
      <c r="A13" s="45"/>
      <c r="B13" s="45"/>
      <c r="C13" s="49" t="s">
        <v>42</v>
      </c>
      <c r="D13" s="46" t="s">
        <v>34</v>
      </c>
      <c r="E13" s="50">
        <v>3</v>
      </c>
      <c r="F13" s="51"/>
      <c r="G13" s="52">
        <f t="shared" si="0"/>
        <v>0</v>
      </c>
    </row>
    <row r="14" spans="1:1024" x14ac:dyDescent="0.25">
      <c r="A14" s="45"/>
      <c r="B14" s="45"/>
      <c r="C14" s="49" t="s">
        <v>43</v>
      </c>
      <c r="D14" s="46" t="s">
        <v>34</v>
      </c>
      <c r="E14" s="50">
        <v>3</v>
      </c>
      <c r="F14" s="51"/>
      <c r="G14" s="52">
        <f t="shared" si="0"/>
        <v>0</v>
      </c>
    </row>
    <row r="15" spans="1:1024" x14ac:dyDescent="0.25">
      <c r="A15" s="45"/>
      <c r="B15" s="45"/>
      <c r="C15" s="49" t="s">
        <v>44</v>
      </c>
      <c r="D15" s="46" t="s">
        <v>63</v>
      </c>
      <c r="E15" s="50">
        <v>5</v>
      </c>
      <c r="F15" s="51"/>
      <c r="G15" s="52">
        <f t="shared" si="0"/>
        <v>0</v>
      </c>
    </row>
    <row r="16" spans="1:1024" ht="26.25" x14ac:dyDescent="0.25">
      <c r="A16" s="45"/>
      <c r="B16" s="45"/>
      <c r="C16" s="53" t="s">
        <v>45</v>
      </c>
      <c r="D16" s="46" t="s">
        <v>63</v>
      </c>
      <c r="E16" s="50">
        <v>5</v>
      </c>
      <c r="F16" s="51"/>
      <c r="G16" s="52">
        <f t="shared" si="0"/>
        <v>0</v>
      </c>
    </row>
    <row r="17" spans="3:7" x14ac:dyDescent="0.25">
      <c r="C17" s="54"/>
      <c r="D17" s="47"/>
      <c r="E17" s="55"/>
      <c r="F17" s="55"/>
      <c r="G17" s="47"/>
    </row>
    <row r="18" spans="3:7" x14ac:dyDescent="0.25">
      <c r="C18" s="54"/>
      <c r="D18" s="60" t="s">
        <v>46</v>
      </c>
      <c r="E18" s="60"/>
      <c r="F18" s="60"/>
      <c r="G18" s="56">
        <f>SUM(G7:G17)</f>
        <v>0</v>
      </c>
    </row>
  </sheetData>
  <sheetProtection algorithmName="SHA-512" hashValue="JGzs9dy6Gq4aQ1IOQoDST9J8UaoEs2Ltt5ggdIGTnU8w4gpzowWKrEM83jXId6hUC3+pkZqpsJvMMrG7pFS5bA==" saltValue="IOSew3ivpJ7AnaI5XNWpsQ==" spinCount="100000" sheet="1" objects="1" scenarios="1"/>
  <protectedRanges>
    <protectedRange sqref="F6:F16" name="Oblast1"/>
  </protectedRanges>
  <mergeCells count="1">
    <mergeCell ref="D18:F18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J13"/>
  <sheetViews>
    <sheetView zoomScaleNormal="100" workbookViewId="0"/>
  </sheetViews>
  <sheetFormatPr defaultRowHeight="15" x14ac:dyDescent="0.25"/>
  <cols>
    <col min="1" max="1" width="5.28515625" customWidth="1"/>
    <col min="2" max="2" width="13.140625" customWidth="1"/>
    <col min="3" max="3" width="47.42578125" style="29" customWidth="1"/>
    <col min="4" max="4" width="9.140625" style="30" customWidth="1"/>
    <col min="5" max="5" width="7.7109375" style="31" customWidth="1"/>
    <col min="6" max="6" width="9.42578125" style="31" customWidth="1"/>
    <col min="7" max="1019" width="8.42578125" customWidth="1"/>
    <col min="1020" max="1025" width="11.5703125"/>
  </cols>
  <sheetData>
    <row r="1" spans="1:1024" ht="15.75" x14ac:dyDescent="0.25">
      <c r="B1" s="32" t="s">
        <v>26</v>
      </c>
      <c r="D1" s="33"/>
      <c r="E1"/>
      <c r="G1" s="31"/>
    </row>
    <row r="2" spans="1:1024" ht="36" x14ac:dyDescent="0.25">
      <c r="B2" s="34">
        <v>12</v>
      </c>
      <c r="C2" s="35" t="s">
        <v>14</v>
      </c>
      <c r="D2" s="33"/>
      <c r="E2"/>
      <c r="G2" s="31"/>
    </row>
    <row r="3" spans="1:1024" ht="20.25" customHeight="1" x14ac:dyDescent="0.25">
      <c r="D3" s="33"/>
      <c r="E3"/>
      <c r="G3" s="31"/>
    </row>
    <row r="4" spans="1:1024" x14ac:dyDescent="0.25">
      <c r="A4" s="36" t="s">
        <v>27</v>
      </c>
      <c r="D4" s="33"/>
      <c r="E4"/>
      <c r="G4" s="31"/>
    </row>
    <row r="5" spans="1:1024" s="42" customFormat="1" ht="26.1" customHeight="1" x14ac:dyDescent="0.25">
      <c r="A5" s="37"/>
      <c r="B5" s="37" t="s">
        <v>28</v>
      </c>
      <c r="C5" s="38" t="s">
        <v>29</v>
      </c>
      <c r="D5" s="39" t="s">
        <v>30</v>
      </c>
      <c r="E5" s="37" t="s">
        <v>31</v>
      </c>
      <c r="F5" s="40" t="s">
        <v>32</v>
      </c>
      <c r="G5" s="41" t="s">
        <v>25</v>
      </c>
      <c r="AMH5"/>
      <c r="AMI5"/>
      <c r="AMJ5"/>
    </row>
    <row r="6" spans="1:1024" x14ac:dyDescent="0.25">
      <c r="C6" s="49" t="s">
        <v>41</v>
      </c>
      <c r="D6" s="46" t="s">
        <v>34</v>
      </c>
      <c r="E6" s="50">
        <v>1</v>
      </c>
      <c r="F6" s="51"/>
      <c r="G6" s="52">
        <f t="shared" ref="G6:G11" si="0">E6*F6</f>
        <v>0</v>
      </c>
    </row>
    <row r="7" spans="1:1024" x14ac:dyDescent="0.25">
      <c r="A7" s="45"/>
      <c r="B7" s="44"/>
      <c r="C7" s="49" t="s">
        <v>55</v>
      </c>
      <c r="D7" s="46" t="s">
        <v>34</v>
      </c>
      <c r="E7" s="50">
        <v>1</v>
      </c>
      <c r="F7" s="51"/>
      <c r="G7" s="52">
        <f t="shared" si="0"/>
        <v>0</v>
      </c>
    </row>
    <row r="8" spans="1:1024" x14ac:dyDescent="0.25">
      <c r="A8" s="45"/>
      <c r="B8" s="44"/>
      <c r="C8" s="49" t="s">
        <v>36</v>
      </c>
      <c r="D8" s="46" t="s">
        <v>34</v>
      </c>
      <c r="E8" s="50">
        <v>1</v>
      </c>
      <c r="F8" s="51"/>
      <c r="G8" s="52">
        <f t="shared" si="0"/>
        <v>0</v>
      </c>
    </row>
    <row r="9" spans="1:1024" x14ac:dyDescent="0.25">
      <c r="A9" s="45"/>
      <c r="B9" s="45"/>
      <c r="C9" s="49" t="s">
        <v>40</v>
      </c>
      <c r="D9" s="46" t="s">
        <v>34</v>
      </c>
      <c r="E9" s="50">
        <v>1</v>
      </c>
      <c r="F9" s="51"/>
      <c r="G9" s="52">
        <f t="shared" si="0"/>
        <v>0</v>
      </c>
    </row>
    <row r="10" spans="1:1024" x14ac:dyDescent="0.25">
      <c r="A10" s="45"/>
      <c r="B10" s="45"/>
      <c r="C10" s="49" t="s">
        <v>44</v>
      </c>
      <c r="D10" s="46" t="s">
        <v>63</v>
      </c>
      <c r="E10" s="50">
        <v>0.7</v>
      </c>
      <c r="F10" s="51"/>
      <c r="G10" s="52">
        <f t="shared" si="0"/>
        <v>0</v>
      </c>
    </row>
    <row r="11" spans="1:1024" ht="26.25" x14ac:dyDescent="0.25">
      <c r="A11" s="45"/>
      <c r="B11" s="45"/>
      <c r="C11" s="53" t="s">
        <v>45</v>
      </c>
      <c r="D11" s="46" t="s">
        <v>63</v>
      </c>
      <c r="E11" s="50">
        <v>0.7</v>
      </c>
      <c r="F11" s="51"/>
      <c r="G11" s="52">
        <f t="shared" si="0"/>
        <v>0</v>
      </c>
    </row>
    <row r="12" spans="1:1024" x14ac:dyDescent="0.25">
      <c r="C12" s="54"/>
      <c r="D12" s="47"/>
      <c r="E12" s="55"/>
      <c r="F12" s="55"/>
      <c r="G12" s="47"/>
    </row>
    <row r="13" spans="1:1024" x14ac:dyDescent="0.25">
      <c r="C13" s="54"/>
      <c r="D13" s="60" t="s">
        <v>46</v>
      </c>
      <c r="E13" s="60"/>
      <c r="F13" s="60"/>
      <c r="G13" s="56">
        <f>SUM(G7:G12)</f>
        <v>0</v>
      </c>
    </row>
  </sheetData>
  <sheetProtection algorithmName="SHA-512" hashValue="TPZaAuV5Ma9B0wBqnLt8mUp5KoJUjfz4lzACQGScaqF0okzVYmSN/1z2CaI2SYZqZEAtax7AYrsR+jUMUbi7vg==" saltValue="8aLohCu4IJsobreM7Wo7IA==" spinCount="100000" sheet="1" objects="1" scenarios="1"/>
  <protectedRanges>
    <protectedRange sqref="F6:F11" name="Oblast1"/>
  </protectedRanges>
  <mergeCells count="1">
    <mergeCell ref="D13:F13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12"/>
  <sheetViews>
    <sheetView zoomScaleNormal="100" workbookViewId="0"/>
  </sheetViews>
  <sheetFormatPr defaultRowHeight="15" x14ac:dyDescent="0.25"/>
  <cols>
    <col min="1" max="1" width="5.28515625" customWidth="1"/>
    <col min="2" max="2" width="13.140625" customWidth="1"/>
    <col min="3" max="3" width="47.42578125" style="29" customWidth="1"/>
    <col min="4" max="4" width="9.140625" style="30" customWidth="1"/>
    <col min="5" max="5" width="7.7109375" style="31" customWidth="1"/>
    <col min="6" max="6" width="9.42578125" style="31" customWidth="1"/>
    <col min="7" max="7" width="9.42578125" bestFit="1" customWidth="1"/>
    <col min="8" max="1022" width="8.42578125" customWidth="1"/>
    <col min="1023" max="1025" width="11.5703125"/>
  </cols>
  <sheetData>
    <row r="1" spans="1:7" ht="15.75" x14ac:dyDescent="0.25">
      <c r="B1" s="32" t="s">
        <v>26</v>
      </c>
      <c r="D1" s="33"/>
      <c r="E1"/>
      <c r="G1" s="31"/>
    </row>
    <row r="2" spans="1:7" ht="18" x14ac:dyDescent="0.25">
      <c r="B2" s="34">
        <v>74</v>
      </c>
      <c r="C2" s="35" t="s">
        <v>15</v>
      </c>
      <c r="D2" s="33"/>
      <c r="E2"/>
      <c r="G2" s="31"/>
    </row>
    <row r="3" spans="1:7" ht="20.25" customHeight="1" x14ac:dyDescent="0.25">
      <c r="C3"/>
      <c r="D3" s="33"/>
      <c r="E3"/>
      <c r="G3" s="31"/>
    </row>
    <row r="4" spans="1:7" x14ac:dyDescent="0.25">
      <c r="A4" s="36" t="s">
        <v>27</v>
      </c>
      <c r="D4" s="33"/>
      <c r="E4"/>
      <c r="G4" s="31"/>
    </row>
    <row r="5" spans="1:7" s="42" customFormat="1" ht="26.1" customHeight="1" x14ac:dyDescent="0.2">
      <c r="A5" s="37"/>
      <c r="B5" s="37" t="s">
        <v>28</v>
      </c>
      <c r="C5" s="38" t="s">
        <v>29</v>
      </c>
      <c r="D5" s="39" t="s">
        <v>30</v>
      </c>
      <c r="E5" s="37" t="s">
        <v>31</v>
      </c>
      <c r="F5" s="40" t="s">
        <v>32</v>
      </c>
      <c r="G5" s="41" t="s">
        <v>25</v>
      </c>
    </row>
    <row r="6" spans="1:7" x14ac:dyDescent="0.25">
      <c r="A6" s="43"/>
      <c r="B6" s="44"/>
      <c r="C6" s="49" t="s">
        <v>33</v>
      </c>
      <c r="D6" s="46" t="s">
        <v>34</v>
      </c>
      <c r="E6" s="50">
        <v>3</v>
      </c>
      <c r="F6" s="51"/>
      <c r="G6" s="52">
        <f>F6*E6</f>
        <v>0</v>
      </c>
    </row>
    <row r="7" spans="1:7" x14ac:dyDescent="0.25">
      <c r="A7" s="45"/>
      <c r="B7" s="45"/>
      <c r="C7" s="49" t="s">
        <v>42</v>
      </c>
      <c r="D7" s="46" t="s">
        <v>34</v>
      </c>
      <c r="E7" s="50">
        <v>1</v>
      </c>
      <c r="F7" s="51"/>
      <c r="G7" s="52">
        <f>E7*F7</f>
        <v>0</v>
      </c>
    </row>
    <row r="8" spans="1:7" x14ac:dyDescent="0.25">
      <c r="A8" s="45"/>
      <c r="B8" s="45"/>
      <c r="C8" s="49" t="s">
        <v>44</v>
      </c>
      <c r="D8" s="46" t="s">
        <v>63</v>
      </c>
      <c r="E8" s="50">
        <v>0.6</v>
      </c>
      <c r="F8" s="51"/>
      <c r="G8" s="52">
        <f>E8*F8</f>
        <v>0</v>
      </c>
    </row>
    <row r="9" spans="1:7" ht="26.25" x14ac:dyDescent="0.25">
      <c r="A9" s="45"/>
      <c r="B9" s="45"/>
      <c r="C9" s="53" t="s">
        <v>45</v>
      </c>
      <c r="D9" s="46" t="s">
        <v>63</v>
      </c>
      <c r="E9" s="50">
        <v>0.6</v>
      </c>
      <c r="F9" s="51"/>
      <c r="G9" s="52">
        <f>E9*F9</f>
        <v>0</v>
      </c>
    </row>
    <row r="10" spans="1:7" x14ac:dyDescent="0.25">
      <c r="A10" s="45"/>
      <c r="B10" s="45"/>
      <c r="C10" s="49" t="s">
        <v>54</v>
      </c>
      <c r="D10" s="46" t="s">
        <v>50</v>
      </c>
      <c r="E10" s="50">
        <v>1</v>
      </c>
      <c r="F10" s="51"/>
      <c r="G10" s="52">
        <f>E10*F10</f>
        <v>0</v>
      </c>
    </row>
    <row r="11" spans="1:7" x14ac:dyDescent="0.25">
      <c r="C11" s="54"/>
      <c r="D11" s="47"/>
      <c r="E11" s="55"/>
      <c r="F11" s="55"/>
      <c r="G11" s="47"/>
    </row>
    <row r="12" spans="1:7" x14ac:dyDescent="0.25">
      <c r="C12" s="54"/>
      <c r="D12" s="60" t="s">
        <v>46</v>
      </c>
      <c r="E12" s="60"/>
      <c r="F12" s="60"/>
      <c r="G12" s="56">
        <f>SUM(G6:G11)</f>
        <v>0</v>
      </c>
    </row>
  </sheetData>
  <sheetProtection algorithmName="SHA-512" hashValue="eue2MnFZ/Ign+0B27HbmaK/60prabIxV/w71rZhmdjopi61o6bFHJ+1uCqTO5r5i16hLTKtMztY07tbXiGZ3gg==" saltValue="WfjYMRwRpeQrmgPcg6/wKQ==" spinCount="100000" sheet="1" objects="1" scenarios="1"/>
  <protectedRanges>
    <protectedRange sqref="F6:F10" name="Oblast1"/>
  </protectedRanges>
  <mergeCells count="1">
    <mergeCell ref="D12:F12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196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18</vt:i4>
      </vt:variant>
    </vt:vector>
  </HeadingPairs>
  <TitlesOfParts>
    <vt:vector size="18" baseType="lpstr">
      <vt:lpstr>Sumarizace</vt:lpstr>
      <vt:lpstr>1</vt:lpstr>
      <vt:lpstr>2</vt:lpstr>
      <vt:lpstr>6</vt:lpstr>
      <vt:lpstr>9</vt:lpstr>
      <vt:lpstr>10</vt:lpstr>
      <vt:lpstr>11</vt:lpstr>
      <vt:lpstr>12</vt:lpstr>
      <vt:lpstr>74</vt:lpstr>
      <vt:lpstr>82</vt:lpstr>
      <vt:lpstr>83</vt:lpstr>
      <vt:lpstr>108</vt:lpstr>
      <vt:lpstr>110</vt:lpstr>
      <vt:lpstr>114</vt:lpstr>
      <vt:lpstr>121</vt:lpstr>
      <vt:lpstr>142</vt:lpstr>
      <vt:lpstr>157</vt:lpstr>
      <vt:lpstr>181</vt:lpstr>
    </vt:vector>
  </TitlesOfParts>
  <Company>Název společnosti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Vaše jméno</dc:creator>
  <dc:description/>
  <cp:lastModifiedBy>Kamil Uhlíř</cp:lastModifiedBy>
  <cp:revision>21</cp:revision>
  <cp:lastPrinted>2011-07-19T20:50:13Z</cp:lastPrinted>
  <dcterms:created xsi:type="dcterms:W3CDTF">2011-01-29T10:10:45Z</dcterms:created>
  <dcterms:modified xsi:type="dcterms:W3CDTF">2020-12-02T09:36:14Z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Název společnosti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